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98\02 Sociální infrastruktura se zvýšenou energetickou účinností\Výzva 31_24_138 - pobytovky\"/>
    </mc:Choice>
  </mc:AlternateContent>
  <xr:revisionPtr revIDLastSave="0" documentId="13_ncr:1_{5EBA44F6-B083-47C3-A339-71A0CA7EB8E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Úvod" sheetId="3" r:id="rId1"/>
    <sheet name="podrobný" sheetId="2" r:id="rId2"/>
    <sheet name="sumář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6" i="2" l="1"/>
  <c r="G155" i="2"/>
  <c r="G121" i="2"/>
  <c r="G186" i="2"/>
  <c r="G94" i="2"/>
  <c r="G90" i="2"/>
  <c r="G47" i="2"/>
  <c r="G9" i="2"/>
  <c r="L182" i="2" l="1"/>
  <c r="J182" i="2"/>
  <c r="J177" i="2"/>
  <c r="L177" i="2"/>
  <c r="L172" i="2"/>
  <c r="J172" i="2"/>
  <c r="L167" i="2"/>
  <c r="J167" i="2"/>
  <c r="L161" i="2"/>
  <c r="J161" i="2"/>
  <c r="L156" i="2"/>
  <c r="I156" i="2"/>
  <c r="L150" i="2"/>
  <c r="L145" i="2"/>
  <c r="I145" i="2"/>
  <c r="J150" i="2"/>
  <c r="K138" i="2"/>
  <c r="J138" i="2"/>
  <c r="K133" i="2"/>
  <c r="I133" i="2"/>
  <c r="K127" i="2"/>
  <c r="J127" i="2"/>
  <c r="K122" i="2" l="1"/>
  <c r="I122" i="2"/>
  <c r="K117" i="2"/>
  <c r="J117" i="2"/>
  <c r="K112" i="2"/>
  <c r="J112" i="2"/>
  <c r="K100" i="2"/>
  <c r="J100" i="2"/>
  <c r="K95" i="2"/>
  <c r="J95" i="2"/>
  <c r="K90" i="2"/>
  <c r="J90" i="2"/>
  <c r="K85" i="2"/>
  <c r="J85" i="2"/>
  <c r="K75" i="2"/>
  <c r="J75" i="2"/>
  <c r="K61" i="2"/>
  <c r="I61" i="2"/>
  <c r="K54" i="2"/>
  <c r="J54" i="2"/>
  <c r="K40" i="2"/>
  <c r="I40" i="2"/>
  <c r="K29" i="2"/>
  <c r="I29" i="2"/>
  <c r="K23" i="2"/>
  <c r="I23" i="2"/>
  <c r="K9" i="2"/>
  <c r="I9" i="2"/>
  <c r="G116" i="2"/>
  <c r="G113" i="2"/>
  <c r="G104" i="2"/>
  <c r="G89" i="2"/>
  <c r="G72" i="2"/>
  <c r="G66" i="2"/>
  <c r="G34" i="2"/>
  <c r="G27" i="2"/>
  <c r="G15" i="2"/>
  <c r="G96" i="2"/>
  <c r="G31" i="2"/>
  <c r="G12" i="2"/>
  <c r="G10" i="2"/>
  <c r="G16" i="2"/>
  <c r="G11" i="2"/>
  <c r="G55" i="2" l="1"/>
  <c r="G37" i="2"/>
  <c r="G33" i="2"/>
  <c r="G26" i="2"/>
  <c r="G30" i="2" l="1"/>
  <c r="G181" i="2"/>
  <c r="G176" i="2"/>
  <c r="G171" i="2"/>
  <c r="G154" i="2"/>
  <c r="G142" i="2"/>
  <c r="G137" i="2"/>
  <c r="G93" i="2"/>
  <c r="G84" i="2"/>
  <c r="G79" i="2"/>
  <c r="G73" i="2"/>
  <c r="G65" i="2"/>
  <c r="G59" i="2"/>
  <c r="G53" i="2"/>
  <c r="G46" i="2"/>
  <c r="G45" i="2"/>
  <c r="G39" i="2"/>
  <c r="G17" i="2"/>
  <c r="G131" i="2"/>
  <c r="G126" i="2"/>
  <c r="G120" i="2"/>
  <c r="G111" i="2"/>
  <c r="G105" i="2"/>
  <c r="G99" i="2"/>
  <c r="G50" i="2"/>
  <c r="G44" i="2" l="1"/>
  <c r="G43" i="2"/>
  <c r="G42" i="2"/>
  <c r="G41" i="2"/>
  <c r="G118" i="2"/>
  <c r="G101" i="2"/>
  <c r="G81" i="2"/>
  <c r="G76" i="2"/>
  <c r="G78" i="2"/>
  <c r="G77" i="2"/>
  <c r="G32" i="2"/>
  <c r="G25" i="2"/>
  <c r="G24" i="2"/>
  <c r="G20" i="2"/>
  <c r="G19" i="2"/>
  <c r="G14" i="2"/>
  <c r="G13" i="2" l="1"/>
  <c r="G75" i="2"/>
  <c r="G40" i="2"/>
  <c r="G29" i="2"/>
  <c r="G23" i="2"/>
  <c r="C50" i="1"/>
  <c r="I13" i="2" l="1"/>
  <c r="K13" i="2"/>
  <c r="G8" i="2"/>
  <c r="C13" i="1"/>
  <c r="G185" i="2"/>
  <c r="G184" i="2"/>
  <c r="G183" i="2"/>
  <c r="G180" i="2"/>
  <c r="G179" i="2"/>
  <c r="G178" i="2"/>
  <c r="G175" i="2"/>
  <c r="G174" i="2"/>
  <c r="G173" i="2"/>
  <c r="G170" i="2"/>
  <c r="G169" i="2"/>
  <c r="G168" i="2"/>
  <c r="G164" i="2"/>
  <c r="G163" i="2"/>
  <c r="G162" i="2"/>
  <c r="G159" i="2"/>
  <c r="G158" i="2"/>
  <c r="G157" i="2"/>
  <c r="G153" i="2"/>
  <c r="G152" i="2"/>
  <c r="G151" i="2"/>
  <c r="G148" i="2"/>
  <c r="G147" i="2"/>
  <c r="G146" i="2"/>
  <c r="G141" i="2"/>
  <c r="G140" i="2"/>
  <c r="G139" i="2"/>
  <c r="G136" i="2"/>
  <c r="G135" i="2"/>
  <c r="G134" i="2"/>
  <c r="G130" i="2"/>
  <c r="G129" i="2"/>
  <c r="G128" i="2"/>
  <c r="G125" i="2"/>
  <c r="G124" i="2"/>
  <c r="G123" i="2"/>
  <c r="G119" i="2"/>
  <c r="G115" i="2"/>
  <c r="G114" i="2"/>
  <c r="G110" i="2"/>
  <c r="G109" i="2"/>
  <c r="G108" i="2"/>
  <c r="G107" i="2"/>
  <c r="G103" i="2"/>
  <c r="G102" i="2"/>
  <c r="G98" i="2"/>
  <c r="G97" i="2"/>
  <c r="G92" i="2"/>
  <c r="G91" i="2"/>
  <c r="G88" i="2"/>
  <c r="G87" i="2"/>
  <c r="G86" i="2"/>
  <c r="G83" i="2"/>
  <c r="G82" i="2"/>
  <c r="G71" i="2"/>
  <c r="G70" i="2"/>
  <c r="G69" i="2"/>
  <c r="G64" i="2"/>
  <c r="G63" i="2"/>
  <c r="G62" i="2"/>
  <c r="G58" i="2"/>
  <c r="G57" i="2"/>
  <c r="G56" i="2"/>
  <c r="G52" i="2"/>
  <c r="G51" i="2"/>
  <c r="G49" i="2"/>
  <c r="G38" i="2"/>
  <c r="G36" i="2"/>
  <c r="G21" i="2"/>
  <c r="G95" i="2" l="1"/>
  <c r="G122" i="2"/>
  <c r="G68" i="2"/>
  <c r="G61" i="2"/>
  <c r="G133" i="2"/>
  <c r="C7" i="1"/>
  <c r="G18" i="2"/>
  <c r="G48" i="2"/>
  <c r="G35" i="2"/>
  <c r="G117" i="2"/>
  <c r="G80" i="2"/>
  <c r="G112" i="2"/>
  <c r="G145" i="2"/>
  <c r="G85" i="2"/>
  <c r="G100" i="2"/>
  <c r="G138" i="2"/>
  <c r="G172" i="2"/>
  <c r="G54" i="2"/>
  <c r="G106" i="2"/>
  <c r="G127" i="2"/>
  <c r="G150" i="2"/>
  <c r="G167" i="2"/>
  <c r="G182" i="2"/>
  <c r="G156" i="2"/>
  <c r="G161" i="2"/>
  <c r="G177" i="2"/>
  <c r="K18" i="2" l="1"/>
  <c r="I18" i="2"/>
  <c r="G7" i="2"/>
  <c r="I68" i="2"/>
  <c r="K68" i="2"/>
  <c r="G74" i="2"/>
  <c r="K80" i="2"/>
  <c r="J80" i="2"/>
  <c r="I35" i="2"/>
  <c r="K35" i="2"/>
  <c r="K48" i="2"/>
  <c r="J48" i="2"/>
  <c r="J106" i="2"/>
  <c r="K106" i="2"/>
  <c r="C31" i="1"/>
  <c r="C30" i="1"/>
  <c r="C23" i="1"/>
  <c r="G60" i="2"/>
  <c r="C8" i="1"/>
  <c r="C27" i="1"/>
  <c r="C11" i="1"/>
  <c r="G28" i="2"/>
  <c r="C20" i="1"/>
  <c r="G67" i="2"/>
  <c r="C22" i="1"/>
  <c r="G144" i="2"/>
  <c r="C9" i="1"/>
  <c r="C43" i="1"/>
  <c r="C46" i="1"/>
  <c r="C29" i="1"/>
  <c r="C16" i="1"/>
  <c r="C37" i="1"/>
  <c r="C25" i="1"/>
  <c r="C41" i="1"/>
  <c r="C48" i="1"/>
  <c r="C40" i="1"/>
  <c r="C12" i="1"/>
  <c r="C24" i="1"/>
  <c r="C44" i="1"/>
  <c r="C49" i="1"/>
  <c r="C34" i="1"/>
  <c r="C18" i="1"/>
  <c r="C47" i="1"/>
  <c r="C36" i="1"/>
  <c r="C28" i="1"/>
  <c r="C15" i="1"/>
  <c r="G132" i="2"/>
  <c r="G6" i="2" l="1"/>
  <c r="G5" i="2" s="1"/>
  <c r="G4" i="2" s="1"/>
  <c r="G3" i="2" s="1"/>
  <c r="I4" i="2"/>
  <c r="C45" i="1"/>
  <c r="C39" i="1"/>
  <c r="C42" i="1"/>
  <c r="C35" i="1"/>
  <c r="C26" i="1"/>
  <c r="C19" i="1"/>
  <c r="C17" i="1"/>
  <c r="C14" i="1"/>
  <c r="C10" i="1"/>
  <c r="C6" i="1"/>
  <c r="G143" i="2"/>
  <c r="C21" i="1"/>
  <c r="L4" i="2"/>
  <c r="L3" i="2" l="1"/>
  <c r="C38" i="1"/>
  <c r="C5" i="1"/>
  <c r="J4" i="2" l="1"/>
  <c r="J3" i="2" l="1"/>
  <c r="J1" i="2" s="1"/>
  <c r="C32" i="1"/>
  <c r="C4" i="1" l="1"/>
  <c r="C3" i="1" l="1"/>
  <c r="C2" i="1" l="1"/>
  <c r="C33" i="1"/>
  <c r="K4" i="2" l="1"/>
  <c r="K3" i="2" s="1"/>
  <c r="H5" i="2" l="1"/>
  <c r="H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3" authorId="0" shapeId="0" xr:uid="{B80E47A4-2F4E-4296-B9F6-B7E04A74A9A7}">
      <text>
        <r>
          <rPr>
            <sz val="9"/>
            <color indexed="81"/>
            <rFont val="Tahoma"/>
            <family val="2"/>
            <charset val="238"/>
          </rPr>
          <t>Jedná se o nákupu opuštěných ploch a ploch dříve využívaných k průmyslovým účelům, které zahrnují budovy. Podrobněji viz kap. 4.1 ve Specifických pravidlech.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<sst xmlns="http://schemas.openxmlformats.org/spreadsheetml/2006/main" count="294" uniqueCount="217">
  <si>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</si>
  <si>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</si>
  <si>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</si>
  <si>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</si>
  <si>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</si>
  <si>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</si>
  <si>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</si>
  <si>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</si>
  <si>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</si>
  <si>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</si>
  <si>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</si>
  <si>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</si>
  <si>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</si>
  <si>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</si>
  <si>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</si>
  <si>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</si>
  <si>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</si>
  <si>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</si>
  <si>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</si>
  <si>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</si>
  <si>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</si>
  <si>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</si>
  <si>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</si>
  <si>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</si>
  <si>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</si>
  <si>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</si>
  <si>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</si>
  <si>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</si>
  <si>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</si>
  <si>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</si>
  <si>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</si>
  <si>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</si>
  <si>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</si>
  <si>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</si>
  <si>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</si>
  <si>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</si>
  <si>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</si>
  <si>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</si>
  <si>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</si>
  <si>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</si>
  <si>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</si>
  <si>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</si>
  <si>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</si>
  <si>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</si>
  <si>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</si>
  <si>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</si>
  <si>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</si>
  <si>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</si>
  <si>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</si>
  <si>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</si>
  <si>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</si>
  <si>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</si>
  <si>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</si>
  <si>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</si>
  <si>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</si>
  <si>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</si>
  <si>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</si>
  <si>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</si>
  <si>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</si>
  <si>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</si>
  <si>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</si>
  <si>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</si>
  <si>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</si>
  <si>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</si>
  <si>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</si>
  <si>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1.1.1.6.3</t>
  </si>
  <si>
    <t>1.1.1.6.4</t>
  </si>
  <si>
    <t>1.1.1.6.5</t>
  </si>
  <si>
    <t>1.1.1.8</t>
  </si>
  <si>
    <t>1.1.1.8.1</t>
  </si>
  <si>
    <t>1.1.1.8.2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</si>
  <si>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</si>
  <si>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</si>
  <si>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</si>
  <si>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</si>
  <si>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</si>
  <si>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</si>
  <si>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</si>
  <si>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</si>
  <si>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</si>
  <si>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</si>
  <si>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</si>
  <si>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</si>
  <si>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</si>
  <si>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</si>
  <si>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</si>
  <si>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</si>
  <si>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</si>
  <si>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</si>
  <si>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</si>
  <si>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</si>
  <si>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</si>
  <si>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</si>
  <si>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měrná jednotka</t>
  </si>
  <si>
    <t>jednotková cena</t>
  </si>
  <si>
    <t>počet kusů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</si>
  <si>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</si>
  <si>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</si>
  <si>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</si>
  <si>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</si>
  <si>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</si>
  <si>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</si>
  <si>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</si>
  <si>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</si>
  <si>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</si>
  <si>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</si>
  <si>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</si>
  <si>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</si>
  <si>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</si>
  <si>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</si>
  <si>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</si>
  <si>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</si>
  <si>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</si>
  <si>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</si>
  <si>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</si>
  <si>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</si>
  <si>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</si>
  <si>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</si>
  <si>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</si>
  <si>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</si>
  <si>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</si>
  <si>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</si>
  <si>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</si>
  <si>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</si>
  <si>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</si>
  <si>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</si>
  <si>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</si>
  <si>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</si>
  <si>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</si>
  <si>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</si>
  <si>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</si>
  <si>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</si>
  <si>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</si>
  <si>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</si>
  <si>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</si>
  <si>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</si>
  <si>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</si>
  <si>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</si>
  <si>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</si>
  <si>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</si>
  <si>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</si>
  <si>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</si>
  <si>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</si>
  <si>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</si>
  <si>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</si>
  <si>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</si>
  <si>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</si>
  <si>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</si>
  <si>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</si>
  <si>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</si>
  <si>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</si>
  <si>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</si>
  <si>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</si>
  <si>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</si>
  <si>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</si>
  <si>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</si>
  <si>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</si>
  <si>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</si>
  <si>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</si>
  <si>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</si>
  <si>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</si>
  <si>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</si>
  <si>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</si>
  <si>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</si>
  <si>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</si>
  <si>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</si>
  <si>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</si>
  <si>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</si>
  <si>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</si>
  <si>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</si>
  <si>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</si>
  <si>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</si>
  <si>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</si>
  <si>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</si>
  <si>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</si>
  <si>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</si>
  <si>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</si>
  <si>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</si>
  <si>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</si>
  <si>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</si>
  <si>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</si>
  <si>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</si>
  <si>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</si>
  <si>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</si>
  <si>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</si>
  <si>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</si>
  <si>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</si>
  <si>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</si>
  <si>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1.1.1.1.1.1.1.1</t>
  </si>
  <si>
    <t>1.1.1.1.1.1.2.1</t>
  </si>
  <si>
    <t>Pořízení pozemku - brownfield</t>
  </si>
  <si>
    <t>Úprava venkovních prostranství  (zeleň v okolí budov  - např. aleje, hřiště, sportovní hřiště a parky)- vedlejší výdaj</t>
  </si>
  <si>
    <t>1.1.1.1.2.3</t>
  </si>
  <si>
    <t>Zeleň na budovách (např. vegetační střechy a fasády)</t>
  </si>
  <si>
    <t>1.1.1.1.2.3.1</t>
  </si>
  <si>
    <t>1.1.1.1.2.3.2</t>
  </si>
  <si>
    <t>1.1.1.1.2.3.3</t>
  </si>
  <si>
    <t>Úprava venkovních prostranství (zeleň v okolí budov - např. aleje, hřiště, sportovní hřiště a parky) - vedlejší výdaj</t>
  </si>
  <si>
    <t xml:space="preserve">Geodet. zaměření pozemku, geometrický plán, atp. </t>
  </si>
  <si>
    <t>Cena bez DPH</t>
  </si>
  <si>
    <t>Rozpad CZV</t>
  </si>
  <si>
    <r>
      <t xml:space="preserve">Opatření na snížení energetické náročnosti budov (pokud opatření nejsou součástí stavby) - </t>
    </r>
    <r>
      <rPr>
        <b/>
        <sz val="11"/>
        <color theme="5" tint="-0.499984740745262"/>
        <rFont val="Calibri"/>
        <family val="2"/>
        <charset val="238"/>
      </rPr>
      <t>investiční výdaj</t>
    </r>
  </si>
  <si>
    <t>Opatření na snížení energetické náročnosti budov (pokud opatření nejsou součástí stavby) - hlavní výdaj</t>
  </si>
  <si>
    <t>Geodet. Zaměření pozemku, geometrický plán atp.</t>
  </si>
  <si>
    <r>
      <t xml:space="preserve">Opatření na snížení energetické náročnosti budov (pokud opatření nejsou součástí stavby) - </t>
    </r>
    <r>
      <rPr>
        <sz val="11"/>
        <color rgb="FFFF0000"/>
        <rFont val="Calibri"/>
        <family val="2"/>
        <charset val="238"/>
      </rPr>
      <t>investiční výdaj</t>
    </r>
  </si>
  <si>
    <t>Celková cena bez DPH</t>
  </si>
  <si>
    <t>NÁRODNÍ PLÁN OBNOVY</t>
  </si>
  <si>
    <t>KOMPONENTA 3.3:</t>
  </si>
  <si>
    <t>MODERNIZACE SLUŽEB ZAMĚSTNANOSTI A ROZVOJ TRHU PRÁCE</t>
  </si>
  <si>
    <t>INVESTICE 3.3.3</t>
  </si>
  <si>
    <t>Rozvoj a modernizace materiálně technické základny sociálních služeb</t>
  </si>
  <si>
    <t>VÝZVA Č. 31_24_138</t>
  </si>
  <si>
    <t>Modernizace a rozvoj pobytových služeb sociální péče II</t>
  </si>
  <si>
    <t>VYDÁNÍ 1. 0</t>
  </si>
  <si>
    <t>PLATNOST OD 15. 11. 2024</t>
  </si>
  <si>
    <t>PŘÍLOHA Č. 3 Výzvy</t>
  </si>
  <si>
    <t>Příloha Osnovy ZJEDNODUŠENÉ studie proveditelnosti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</si>
</sst>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33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i/>
      <sz val="11"/>
      <color theme="8" tint="-0.249977111117893"/>
      <name val="Calibri"/>
      <family val="2"/>
      <charset val="238"/>
    </font>
    <font>
      <sz val="24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20"/>
      <color rgb="FFA6A6A6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i/>
      <sz val="25"/>
      <color theme="1"/>
      <name val="Calibri"/>
      <family val="2"/>
      <charset val="238"/>
    </font>
    <font>
      <sz val="20"/>
      <color theme="1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5" fillId="0" borderId="0" xfId="0" applyFont="1"/>
    <xf numFmtId="0" fontId="0" fillId="3" borderId="1" xfId="0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3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2" fontId="11" fillId="3" borderId="2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49" fontId="11" fillId="4" borderId="5" xfId="0" applyNumberFormat="1" applyFont="1" applyFill="1" applyBorder="1" applyAlignment="1">
      <alignment vertical="center"/>
    </xf>
    <xf numFmtId="0" fontId="11" fillId="4" borderId="5" xfId="0" applyFont="1" applyFill="1" applyBorder="1" applyAlignment="1">
      <alignment vertical="center" wrapText="1"/>
    </xf>
    <xf numFmtId="2" fontId="11" fillId="4" borderId="5" xfId="0" applyNumberFormat="1" applyFont="1" applyFill="1" applyBorder="1" applyAlignment="1">
      <alignment vertical="center" wrapText="1"/>
    </xf>
    <xf numFmtId="49" fontId="12" fillId="2" borderId="5" xfId="0" applyNumberFormat="1" applyFont="1" applyFill="1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2" fontId="14" fillId="2" borderId="5" xfId="0" applyNumberFormat="1" applyFont="1" applyFill="1" applyBorder="1" applyAlignment="1">
      <alignment vertical="center" wrapText="1"/>
    </xf>
    <xf numFmtId="49" fontId="15" fillId="6" borderId="5" xfId="0" applyNumberFormat="1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2" fontId="15" fillId="6" borderId="5" xfId="0" applyNumberFormat="1" applyFont="1" applyFill="1" applyBorder="1" applyAlignment="1">
      <alignment vertical="center" wrapText="1"/>
    </xf>
    <xf numFmtId="164" fontId="17" fillId="0" borderId="0" xfId="0" applyNumberFormat="1" applyFont="1" applyAlignment="1">
      <alignment vertical="top" wrapText="1"/>
    </xf>
    <xf numFmtId="49" fontId="15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2" fontId="15" fillId="0" borderId="5" xfId="0" applyNumberFormat="1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164" fontId="18" fillId="0" borderId="7" xfId="0" applyNumberFormat="1" applyFont="1" applyBorder="1" applyAlignment="1">
      <alignment vertical="center"/>
    </xf>
    <xf numFmtId="2" fontId="18" fillId="0" borderId="7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2" fontId="15" fillId="0" borderId="2" xfId="0" applyNumberFormat="1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6" xfId="0" applyFont="1" applyBorder="1" applyAlignment="1">
      <alignment vertical="center" wrapText="1"/>
    </xf>
    <xf numFmtId="164" fontId="18" fillId="0" borderId="6" xfId="0" applyNumberFormat="1" applyFont="1" applyBorder="1" applyAlignment="1">
      <alignment vertical="center"/>
    </xf>
    <xf numFmtId="2" fontId="18" fillId="0" borderId="6" xfId="0" applyNumberFormat="1" applyFont="1" applyBorder="1" applyAlignment="1">
      <alignment vertical="center"/>
    </xf>
    <xf numFmtId="49" fontId="15" fillId="0" borderId="9" xfId="0" applyNumberFormat="1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2" fontId="15" fillId="0" borderId="9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49" fontId="16" fillId="5" borderId="2" xfId="0" applyNumberFormat="1" applyFont="1" applyFill="1" applyBorder="1" applyAlignment="1">
      <alignment vertical="center"/>
    </xf>
    <xf numFmtId="0" fontId="16" fillId="5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49" fontId="16" fillId="6" borderId="2" xfId="0" applyNumberFormat="1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2" fontId="16" fillId="6" borderId="2" xfId="0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0" fontId="15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0" fontId="16" fillId="6" borderId="9" xfId="0" applyFont="1" applyFill="1" applyBorder="1" applyAlignment="1">
      <alignment vertical="center" wrapText="1"/>
    </xf>
    <xf numFmtId="2" fontId="16" fillId="6" borderId="9" xfId="0" applyNumberFormat="1" applyFont="1" applyFill="1" applyBorder="1" applyAlignment="1">
      <alignment vertical="center" wrapText="1"/>
    </xf>
    <xf numFmtId="49" fontId="15" fillId="0" borderId="11" xfId="0" applyNumberFormat="1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/>
    </xf>
    <xf numFmtId="2" fontId="15" fillId="0" borderId="11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0" fontId="16" fillId="6" borderId="5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center"/>
    </xf>
    <xf numFmtId="0" fontId="15" fillId="6" borderId="9" xfId="0" applyFont="1" applyFill="1" applyBorder="1" applyAlignment="1">
      <alignment vertical="center" wrapText="1"/>
    </xf>
    <xf numFmtId="2" fontId="15" fillId="6" borderId="9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  <xf numFmtId="164" fontId="18" fillId="0" borderId="2" xfId="0" applyNumberFormat="1" applyFont="1" applyBorder="1" applyAlignment="1">
      <alignment vertical="center"/>
    </xf>
    <xf numFmtId="2" fontId="18" fillId="0" borderId="2" xfId="0" applyNumberFormat="1" applyFont="1" applyBorder="1" applyAlignment="1">
      <alignment vertical="center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0" fontId="19" fillId="2" borderId="5" xfId="0" applyFont="1" applyFill="1" applyBorder="1" applyAlignment="1">
      <alignment vertical="center" wrapText="1"/>
    </xf>
    <xf numFmtId="164" fontId="0" fillId="3" borderId="4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5" fillId="0" borderId="2" xfId="0" applyNumberFormat="1" applyFont="1" applyFill="1" applyBorder="1" applyAlignment="1">
      <alignment vertical="center"/>
    </xf>
    <xf numFmtId="49" fontId="16" fillId="0" borderId="2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6" fillId="6" borderId="9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/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0" fontId="15" fillId="0" borderId="1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2" fontId="18" fillId="0" borderId="5" xfId="0" applyNumberFormat="1" applyFont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/>
    </xf>
    <xf numFmtId="164" fontId="1" fillId="0" borderId="14" xfId="0" applyNumberFormat="1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49" fontId="16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2" fontId="16" fillId="5" borderId="5" xfId="0" applyNumberFormat="1" applyFont="1" applyFill="1" applyBorder="1" applyAlignment="1">
      <alignment vertical="center" wrapText="1"/>
    </xf>
    <xf numFmtId="0" fontId="18" fillId="0" borderId="11" xfId="0" applyFont="1" applyBorder="1" applyAlignment="1">
      <alignment vertical="center"/>
    </xf>
    <xf numFmtId="2" fontId="18" fillId="0" borderId="11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9" fontId="15" fillId="0" borderId="12" xfId="0" applyNumberFormat="1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2" fontId="15" fillId="0" borderId="12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5" fillId="0" borderId="0" xfId="0" applyFont="1" applyProtection="1"/>
    <xf numFmtId="49" fontId="15" fillId="0" borderId="5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wrapText="1"/>
    </xf>
    <xf numFmtId="0" fontId="15" fillId="0" borderId="5" xfId="0" applyFont="1" applyBorder="1" applyAlignment="1" applyProtection="1">
      <alignment vertical="center"/>
    </xf>
    <xf numFmtId="2" fontId="15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top" wrapText="1"/>
    </xf>
    <xf numFmtId="0" fontId="0" fillId="0" borderId="0" xfId="0" applyProtection="1"/>
    <xf numFmtId="0" fontId="5" fillId="0" borderId="0" xfId="0" applyFont="1" applyAlignment="1">
      <alignment vertical="center"/>
    </xf>
    <xf numFmtId="0" fontId="23" fillId="0" borderId="7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1" fillId="0" borderId="4" xfId="0" applyNumberFormat="1" applyFont="1" applyFill="1" applyBorder="1" applyAlignment="1">
      <alignment horizontal="left"/>
    </xf>
    <xf numFmtId="164" fontId="5" fillId="4" borderId="4" xfId="0" applyNumberFormat="1" applyFont="1" applyFill="1" applyBorder="1" applyAlignment="1">
      <alignment horizontal="left"/>
    </xf>
    <xf numFmtId="164" fontId="4" fillId="2" borderId="4" xfId="0" applyNumberFormat="1" applyFont="1" applyFill="1" applyBorder="1" applyAlignment="1">
      <alignment horizontal="left"/>
    </xf>
    <xf numFmtId="164" fontId="5" fillId="6" borderId="4" xfId="0" applyNumberFormat="1" applyFont="1" applyFill="1" applyBorder="1" applyAlignment="1">
      <alignment horizontal="left"/>
    </xf>
    <xf numFmtId="164" fontId="5" fillId="5" borderId="4" xfId="0" applyNumberFormat="1" applyFont="1" applyFill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 vertical="center"/>
    </xf>
    <xf numFmtId="164" fontId="0" fillId="0" borderId="4" xfId="0" applyNumberFormat="1" applyBorder="1" applyAlignment="1">
      <alignment horizontal="left"/>
    </xf>
    <xf numFmtId="164" fontId="0" fillId="0" borderId="4" xfId="0" applyNumberFormat="1" applyBorder="1" applyAlignment="1">
      <alignment horizontal="left" vertical="center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wrapText="1"/>
    </xf>
    <xf numFmtId="164" fontId="5" fillId="6" borderId="4" xfId="0" applyNumberFormat="1" applyFont="1" applyFill="1" applyBorder="1" applyAlignment="1">
      <alignment horizontal="left" wrapText="1"/>
    </xf>
    <xf numFmtId="164" fontId="0" fillId="0" borderId="3" xfId="0" applyNumberFormat="1" applyBorder="1" applyAlignment="1">
      <alignment horizontal="left"/>
    </xf>
    <xf numFmtId="164" fontId="0" fillId="2" borderId="4" xfId="0" applyNumberFormat="1" applyFill="1" applyBorder="1" applyAlignment="1">
      <alignment horizontal="left"/>
    </xf>
    <xf numFmtId="164" fontId="11" fillId="4" borderId="5" xfId="0" applyNumberFormat="1" applyFont="1" applyFill="1" applyBorder="1" applyProtection="1">
      <protection hidden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65" fontId="11" fillId="3" borderId="2" xfId="0" applyNumberFormat="1" applyFont="1" applyFill="1" applyBorder="1" applyAlignment="1">
      <alignment vertical="center" wrapText="1"/>
    </xf>
    <xf numFmtId="165" fontId="11" fillId="4" borderId="5" xfId="0" applyNumberFormat="1" applyFont="1" applyFill="1" applyBorder="1" applyAlignment="1">
      <alignment vertical="center" wrapText="1"/>
    </xf>
    <xf numFmtId="165" fontId="14" fillId="2" borderId="5" xfId="0" applyNumberFormat="1" applyFont="1" applyFill="1" applyBorder="1" applyAlignment="1">
      <alignment vertical="center" wrapText="1"/>
    </xf>
    <xf numFmtId="165" fontId="15" fillId="6" borderId="5" xfId="0" applyNumberFormat="1" applyFont="1" applyFill="1" applyBorder="1" applyAlignment="1">
      <alignment vertical="center" wrapText="1"/>
    </xf>
    <xf numFmtId="165" fontId="16" fillId="5" borderId="5" xfId="0" applyNumberFormat="1" applyFont="1" applyFill="1" applyBorder="1" applyAlignment="1">
      <alignment vertical="center" wrapText="1"/>
    </xf>
    <xf numFmtId="165" fontId="15" fillId="0" borderId="5" xfId="0" applyNumberFormat="1" applyFont="1" applyBorder="1" applyAlignment="1">
      <alignment vertical="center"/>
    </xf>
    <xf numFmtId="165" fontId="18" fillId="0" borderId="7" xfId="0" applyNumberFormat="1" applyFont="1" applyBorder="1" applyAlignment="1">
      <alignment vertical="center"/>
    </xf>
    <xf numFmtId="165" fontId="18" fillId="0" borderId="1" xfId="0" applyNumberFormat="1" applyFon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15" fillId="0" borderId="12" xfId="0" applyNumberFormat="1" applyFont="1" applyBorder="1" applyAlignment="1">
      <alignment vertical="center"/>
    </xf>
    <xf numFmtId="165" fontId="18" fillId="0" borderId="6" xfId="0" applyNumberFormat="1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15" fillId="0" borderId="2" xfId="0" applyNumberFormat="1" applyFont="1" applyBorder="1" applyAlignment="1">
      <alignment vertical="center"/>
    </xf>
    <xf numFmtId="165" fontId="16" fillId="5" borderId="2" xfId="0" applyNumberFormat="1" applyFont="1" applyFill="1" applyBorder="1" applyAlignment="1">
      <alignment vertical="center" wrapText="1"/>
    </xf>
    <xf numFmtId="165" fontId="15" fillId="0" borderId="5" xfId="0" applyNumberFormat="1" applyFont="1" applyBorder="1" applyAlignment="1" applyProtection="1">
      <alignment vertical="center"/>
    </xf>
    <xf numFmtId="165" fontId="18" fillId="0" borderId="2" xfId="0" applyNumberFormat="1" applyFont="1" applyBorder="1" applyAlignment="1">
      <alignment vertical="center"/>
    </xf>
    <xf numFmtId="165" fontId="18" fillId="0" borderId="5" xfId="0" applyNumberFormat="1" applyFont="1" applyBorder="1" applyAlignment="1">
      <alignment vertical="center"/>
    </xf>
    <xf numFmtId="165" fontId="16" fillId="6" borderId="2" xfId="0" applyNumberFormat="1" applyFont="1" applyFill="1" applyBorder="1" applyAlignment="1">
      <alignment vertical="center" wrapText="1"/>
    </xf>
    <xf numFmtId="165" fontId="15" fillId="0" borderId="10" xfId="0" applyNumberFormat="1" applyFont="1" applyBorder="1" applyAlignment="1">
      <alignment vertical="center"/>
    </xf>
    <xf numFmtId="165" fontId="15" fillId="0" borderId="9" xfId="0" applyNumberFormat="1" applyFont="1" applyBorder="1" applyAlignment="1">
      <alignment vertical="center"/>
    </xf>
    <xf numFmtId="165" fontId="0" fillId="0" borderId="2" xfId="0" applyNumberFormat="1" applyBorder="1" applyAlignment="1">
      <alignment vertical="center"/>
    </xf>
    <xf numFmtId="165" fontId="16" fillId="6" borderId="9" xfId="0" applyNumberFormat="1" applyFont="1" applyFill="1" applyBorder="1" applyAlignment="1">
      <alignment vertical="center" wrapText="1"/>
    </xf>
    <xf numFmtId="165" fontId="18" fillId="0" borderId="11" xfId="0" applyNumberFormat="1" applyFont="1" applyBorder="1" applyAlignment="1">
      <alignment vertical="center"/>
    </xf>
    <xf numFmtId="165" fontId="5" fillId="0" borderId="2" xfId="0" applyNumberFormat="1" applyFont="1" applyBorder="1" applyAlignment="1">
      <alignment vertical="center"/>
    </xf>
    <xf numFmtId="165" fontId="15" fillId="0" borderId="11" xfId="0" applyNumberFormat="1" applyFont="1" applyBorder="1" applyAlignment="1">
      <alignment vertical="center"/>
    </xf>
    <xf numFmtId="165" fontId="15" fillId="2" borderId="2" xfId="0" applyNumberFormat="1" applyFont="1" applyFill="1" applyBorder="1" applyAlignment="1">
      <alignment vertical="center" wrapText="1"/>
    </xf>
    <xf numFmtId="165" fontId="15" fillId="6" borderId="9" xfId="0" applyNumberFormat="1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vertical="center" wrapText="1"/>
    </xf>
    <xf numFmtId="165" fontId="0" fillId="0" borderId="0" xfId="0" applyNumberFormat="1" applyAlignment="1">
      <alignment vertical="center"/>
    </xf>
    <xf numFmtId="165" fontId="0" fillId="0" borderId="0" xfId="0" applyNumberFormat="1"/>
    <xf numFmtId="164" fontId="11" fillId="3" borderId="2" xfId="0" applyNumberFormat="1" applyFont="1" applyFill="1" applyBorder="1" applyAlignment="1" applyProtection="1">
      <alignment vertical="center" wrapText="1"/>
      <protection hidden="1"/>
    </xf>
    <xf numFmtId="164" fontId="11" fillId="4" borderId="5" xfId="0" applyNumberFormat="1" applyFont="1" applyFill="1" applyBorder="1" applyAlignment="1" applyProtection="1">
      <alignment vertical="center" wrapText="1"/>
      <protection hidden="1"/>
    </xf>
    <xf numFmtId="164" fontId="14" fillId="2" borderId="5" xfId="0" applyNumberFormat="1" applyFont="1" applyFill="1" applyBorder="1" applyAlignment="1" applyProtection="1">
      <alignment vertical="center" wrapText="1"/>
      <protection hidden="1"/>
    </xf>
    <xf numFmtId="164" fontId="15" fillId="6" borderId="5" xfId="0" applyNumberFormat="1" applyFont="1" applyFill="1" applyBorder="1" applyAlignment="1" applyProtection="1">
      <alignment vertical="center" wrapText="1"/>
      <protection hidden="1"/>
    </xf>
    <xf numFmtId="164" fontId="16" fillId="5" borderId="5" xfId="0" applyNumberFormat="1" applyFont="1" applyFill="1" applyBorder="1" applyAlignment="1" applyProtection="1">
      <alignment vertical="center" wrapText="1"/>
      <protection hidden="1"/>
    </xf>
    <xf numFmtId="164" fontId="15" fillId="0" borderId="5" xfId="0" applyNumberFormat="1" applyFont="1" applyBorder="1" applyAlignment="1" applyProtection="1">
      <alignment vertical="center"/>
      <protection hidden="1"/>
    </xf>
    <xf numFmtId="164" fontId="18" fillId="0" borderId="7" xfId="0" applyNumberFormat="1" applyFont="1" applyBorder="1" applyAlignment="1" applyProtection="1">
      <alignment vertical="center"/>
      <protection hidden="1"/>
    </xf>
    <xf numFmtId="164" fontId="18" fillId="0" borderId="1" xfId="0" applyNumberFormat="1" applyFont="1" applyBorder="1" applyAlignment="1" applyProtection="1">
      <alignment vertical="center"/>
      <protection hidden="1"/>
    </xf>
    <xf numFmtId="164" fontId="15" fillId="0" borderId="12" xfId="0" applyNumberFormat="1" applyFont="1" applyBorder="1" applyAlignment="1" applyProtection="1">
      <alignment vertical="center"/>
      <protection hidden="1"/>
    </xf>
    <xf numFmtId="164" fontId="15" fillId="0" borderId="2" xfId="0" applyNumberFormat="1" applyFont="1" applyBorder="1" applyAlignment="1" applyProtection="1">
      <alignment vertical="center"/>
      <protection hidden="1"/>
    </xf>
    <xf numFmtId="164" fontId="16" fillId="5" borderId="2" xfId="0" applyNumberFormat="1" applyFont="1" applyFill="1" applyBorder="1" applyAlignment="1" applyProtection="1">
      <alignment vertical="center" wrapText="1"/>
      <protection hidden="1"/>
    </xf>
    <xf numFmtId="164" fontId="18" fillId="0" borderId="5" xfId="0" applyNumberFormat="1" applyFont="1" applyBorder="1" applyAlignment="1" applyProtection="1">
      <alignment vertical="center"/>
      <protection hidden="1"/>
    </xf>
    <xf numFmtId="164" fontId="16" fillId="6" borderId="2" xfId="0" applyNumberFormat="1" applyFont="1" applyFill="1" applyBorder="1" applyAlignment="1" applyProtection="1">
      <alignment vertical="center" wrapText="1"/>
      <protection hidden="1"/>
    </xf>
    <xf numFmtId="164" fontId="15" fillId="0" borderId="10" xfId="0" applyNumberFormat="1" applyFont="1" applyBorder="1" applyAlignment="1" applyProtection="1">
      <alignment vertical="center"/>
      <protection hidden="1"/>
    </xf>
    <xf numFmtId="164" fontId="15" fillId="0" borderId="9" xfId="0" applyNumberFormat="1" applyFont="1" applyBorder="1" applyAlignment="1" applyProtection="1">
      <alignment vertical="center"/>
      <protection hidden="1"/>
    </xf>
    <xf numFmtId="164" fontId="16" fillId="6" borderId="9" xfId="0" applyNumberFormat="1" applyFont="1" applyFill="1" applyBorder="1" applyAlignment="1" applyProtection="1">
      <alignment vertical="center" wrapText="1"/>
      <protection hidden="1"/>
    </xf>
    <xf numFmtId="164" fontId="18" fillId="0" borderId="11" xfId="0" applyNumberFormat="1" applyFont="1" applyBorder="1" applyAlignment="1" applyProtection="1">
      <alignment vertical="center"/>
      <protection hidden="1"/>
    </xf>
    <xf numFmtId="164" fontId="15" fillId="0" borderId="11" xfId="0" applyNumberFormat="1" applyFont="1" applyBorder="1" applyAlignment="1" applyProtection="1">
      <alignment vertical="center"/>
      <protection hidden="1"/>
    </xf>
    <xf numFmtId="164" fontId="15" fillId="2" borderId="2" xfId="0" applyNumberFormat="1" applyFont="1" applyFill="1" applyBorder="1" applyAlignment="1" applyProtection="1">
      <alignment vertical="center" wrapText="1"/>
      <protection hidden="1"/>
    </xf>
    <xf numFmtId="164" fontId="15" fillId="6" borderId="9" xfId="0" applyNumberFormat="1" applyFont="1" applyFill="1" applyBorder="1" applyAlignment="1" applyProtection="1">
      <alignment vertical="center" wrapText="1"/>
      <protection hidden="1"/>
    </xf>
    <xf numFmtId="164" fontId="1" fillId="2" borderId="5" xfId="0" applyNumberFormat="1" applyFont="1" applyFill="1" applyBorder="1" applyAlignment="1">
      <alignment vertical="center" wrapText="1"/>
    </xf>
    <xf numFmtId="165" fontId="0" fillId="0" borderId="1" xfId="0" applyNumberFormat="1" applyBorder="1"/>
    <xf numFmtId="165" fontId="0" fillId="0" borderId="2" xfId="0" applyNumberFormat="1" applyBorder="1"/>
    <xf numFmtId="165" fontId="0" fillId="0" borderId="6" xfId="0" applyNumberFormat="1" applyBorder="1" applyProtection="1">
      <protection hidden="1"/>
    </xf>
    <xf numFmtId="165" fontId="0" fillId="0" borderId="6" xfId="0" applyNumberFormat="1" applyBorder="1"/>
    <xf numFmtId="165" fontId="0" fillId="0" borderId="1" xfId="0" applyNumberFormat="1" applyBorder="1" applyProtection="1">
      <protection hidden="1"/>
    </xf>
    <xf numFmtId="165" fontId="0" fillId="0" borderId="1" xfId="0" applyNumberFormat="1" applyBorder="1" applyProtection="1"/>
    <xf numFmtId="0" fontId="32" fillId="0" borderId="0" xfId="0" applyFont="1" applyFill="1" applyAlignment="1">
      <alignment vertic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5" fillId="0" borderId="8" xfId="0" applyFont="1" applyBorder="1" applyAlignment="1">
      <alignment horizontal="center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200026</xdr:rowOff>
    </xdr:from>
    <xdr:to>
      <xdr:col>0</xdr:col>
      <xdr:colOff>7379681</xdr:colOff>
      <xdr:row>0</xdr:row>
      <xdr:rowOff>904876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9DAB32-891B-22E2-1976-3F51EDBDD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00026"/>
          <a:ext cx="7265381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C94C4-B6EB-47A8-94FC-FA572D0E28C8}">
  <dimension ref="A1:A17"/>
  <sheetViews>
    <sheetView workbookViewId="0">
      <selection activeCell="A17" sqref="A17"/>
    </sheetView>
  </sheetViews>
  <sheetFormatPr defaultRowHeight="15" x14ac:dyDescent="0.25"/>
  <cols>
    <col min="1" max="1" width="113.42578125" bestFit="1" customWidth="1"/>
  </cols>
  <sheetData>
    <row r="1" spans="1:1" ht="86.25" customHeight="1" x14ac:dyDescent="0.25"/>
    <row r="2" spans="1:1" ht="31.5" x14ac:dyDescent="0.25">
      <c r="A2" s="195" t="s">
        <v>206</v>
      </c>
    </row>
    <row r="3" spans="1:1" x14ac:dyDescent="0.25">
      <c r="A3" s="196"/>
    </row>
    <row r="4" spans="1:1" ht="26.25" x14ac:dyDescent="0.25">
      <c r="A4" s="197" t="s">
        <v>207</v>
      </c>
    </row>
    <row r="5" spans="1:1" ht="26.25" x14ac:dyDescent="0.25">
      <c r="A5" s="198" t="s">
        <v>208</v>
      </c>
    </row>
    <row r="6" spans="1:1" ht="32.25" x14ac:dyDescent="0.25">
      <c r="A6" s="199"/>
    </row>
    <row r="7" spans="1:1" ht="26.25" x14ac:dyDescent="0.25">
      <c r="A7" s="197" t="s">
        <v>209</v>
      </c>
    </row>
    <row r="8" spans="1:1" ht="26.25" x14ac:dyDescent="0.25">
      <c r="A8" s="200" t="s">
        <v>210</v>
      </c>
    </row>
    <row r="9" spans="1:1" ht="26.25" x14ac:dyDescent="0.25">
      <c r="A9" s="200"/>
    </row>
    <row r="10" spans="1:1" ht="26.25" x14ac:dyDescent="0.25">
      <c r="A10" s="197" t="s">
        <v>211</v>
      </c>
    </row>
    <row r="11" spans="1:1" ht="26.25" x14ac:dyDescent="0.25">
      <c r="A11" s="198" t="s">
        <v>212</v>
      </c>
    </row>
    <row r="12" spans="1:1" ht="26.25" x14ac:dyDescent="0.25">
      <c r="A12" s="197" t="s">
        <v>215</v>
      </c>
    </row>
    <row r="13" spans="1:1" ht="26.25" x14ac:dyDescent="0.25">
      <c r="A13" s="201" t="s">
        <v>216</v>
      </c>
    </row>
    <row r="14" spans="1:1" ht="26.25" x14ac:dyDescent="0.25">
      <c r="A14" s="201"/>
    </row>
    <row r="15" spans="1:1" ht="26.25" x14ac:dyDescent="0.25">
      <c r="A15" s="202"/>
    </row>
    <row r="16" spans="1:1" ht="20.25" x14ac:dyDescent="0.25">
      <c r="A16" s="203" t="s">
        <v>213</v>
      </c>
    </row>
    <row r="17" spans="1:1" ht="20.25" x14ac:dyDescent="0.25">
      <c r="A17" s="261" t="s">
        <v>214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L190"/>
  <sheetViews>
    <sheetView tabSelected="1" topLeftCell="B1" zoomScaleNormal="100" workbookViewId="0">
      <pane ySplit="4" topLeftCell="A5" activePane="bottomLeft" state="frozen"/>
      <selection activeCell="B1" sqref="B1"/>
      <selection pane="bottomLeft" activeCell="C30" sqref="C30"/>
    </sheetView>
  </sheetViews>
  <sheetFormatPr defaultRowHeight="15" x14ac:dyDescent="0.25"/>
  <cols>
    <col min="1" max="1" width="3" hidden="1" customWidth="1"/>
    <col min="2" max="2" width="15" style="9" customWidth="1"/>
    <col min="3" max="3" width="52.140625" style="44" customWidth="1"/>
    <col min="4" max="4" width="15" customWidth="1"/>
    <col min="5" max="5" width="19.140625" style="233" bestFit="1" customWidth="1"/>
    <col min="6" max="6" width="15" style="46" customWidth="1"/>
    <col min="7" max="7" width="20.140625" style="46" bestFit="1" customWidth="1"/>
    <col min="8" max="8" width="23.85546875" style="47" customWidth="1"/>
    <col min="9" max="9" width="20.140625" customWidth="1"/>
    <col min="10" max="11" width="19.42578125" customWidth="1"/>
    <col min="12" max="12" width="19.5703125" customWidth="1"/>
    <col min="13" max="244" width="15" customWidth="1"/>
  </cols>
  <sheetData>
    <row r="1" spans="1:12" ht="30.6" customHeight="1" x14ac:dyDescent="0.25">
      <c r="B1" s="43" t="s">
        <v>92</v>
      </c>
      <c r="E1" s="45"/>
      <c r="I1" s="43" t="s">
        <v>200</v>
      </c>
      <c r="J1" s="144" t="str">
        <f>IF(J3="","",IF(J3&gt;10%,"Upozornění: výše vedlejších výdajů přesahuje 10 % celkových způsobilých výdajů aktuálně vykázaných v rozpočtu",""))</f>
        <v/>
      </c>
    </row>
    <row r="2" spans="1:12" ht="34.35" customHeight="1" x14ac:dyDescent="0.25">
      <c r="B2" s="7" t="s">
        <v>0</v>
      </c>
      <c r="C2" s="48" t="s">
        <v>1</v>
      </c>
      <c r="D2" s="48" t="s">
        <v>93</v>
      </c>
      <c r="E2" s="49" t="s">
        <v>94</v>
      </c>
      <c r="F2" s="50" t="s">
        <v>95</v>
      </c>
      <c r="G2" s="50" t="s">
        <v>205</v>
      </c>
      <c r="H2" s="152"/>
      <c r="I2" s="49" t="s">
        <v>96</v>
      </c>
      <c r="J2" s="49" t="s">
        <v>97</v>
      </c>
      <c r="K2" s="49" t="s">
        <v>98</v>
      </c>
      <c r="L2" s="49" t="s">
        <v>99</v>
      </c>
    </row>
    <row r="3" spans="1:12" ht="15.75" thickBot="1" x14ac:dyDescent="0.3">
      <c r="A3" s="1"/>
      <c r="B3" s="51" t="s">
        <v>2</v>
      </c>
      <c r="C3" s="52" t="s">
        <v>3</v>
      </c>
      <c r="D3" s="52"/>
      <c r="E3" s="204"/>
      <c r="F3" s="53"/>
      <c r="G3" s="234">
        <f>G4+G186</f>
        <v>0</v>
      </c>
      <c r="H3" s="151"/>
      <c r="I3" s="54"/>
      <c r="J3" s="54" t="str">
        <f>IFERROR(J4/$G$4,"")</f>
        <v/>
      </c>
      <c r="K3" s="54" t="str">
        <f>IFERROR(K4/$G$4,"")</f>
        <v/>
      </c>
      <c r="L3" s="54" t="str">
        <f>IFERROR(L4/$G$4,"")</f>
        <v/>
      </c>
    </row>
    <row r="4" spans="1:12" ht="16.5" thickTop="1" thickBot="1" x14ac:dyDescent="0.3">
      <c r="B4" s="55" t="s">
        <v>4</v>
      </c>
      <c r="C4" s="56" t="s">
        <v>5</v>
      </c>
      <c r="D4" s="56"/>
      <c r="E4" s="205"/>
      <c r="F4" s="57"/>
      <c r="G4" s="235">
        <f>G5+G143</f>
        <v>0</v>
      </c>
      <c r="H4" s="151" t="e">
        <f>#REF!*0.1</f>
        <v>#REF!</v>
      </c>
      <c r="I4" s="194">
        <f>SUM(I5:I185)</f>
        <v>0</v>
      </c>
      <c r="J4" s="194">
        <f>SUM(J5:J185)</f>
        <v>0</v>
      </c>
      <c r="K4" s="194">
        <f>SUM(K5:K185)</f>
        <v>0</v>
      </c>
      <c r="L4" s="194">
        <f>SUM(L5:L185)</f>
        <v>0</v>
      </c>
    </row>
    <row r="5" spans="1:12" ht="16.5" thickTop="1" thickBot="1" x14ac:dyDescent="0.3">
      <c r="B5" s="58" t="s">
        <v>6</v>
      </c>
      <c r="C5" s="129" t="s">
        <v>39</v>
      </c>
      <c r="D5" s="59"/>
      <c r="E5" s="206"/>
      <c r="F5" s="60"/>
      <c r="G5" s="236">
        <f>G6+G47+G60+G67+G74+G94+G121+G132</f>
        <v>0</v>
      </c>
      <c r="H5" s="65" t="e">
        <f>#REF!*0.15</f>
        <v>#REF!</v>
      </c>
      <c r="I5" s="255"/>
      <c r="J5" s="255"/>
      <c r="K5" s="255"/>
      <c r="L5" s="255"/>
    </row>
    <row r="6" spans="1:12" ht="31.5" thickTop="1" thickBot="1" x14ac:dyDescent="0.3">
      <c r="B6" s="61" t="s">
        <v>7</v>
      </c>
      <c r="C6" s="62" t="s">
        <v>186</v>
      </c>
      <c r="D6" s="63"/>
      <c r="E6" s="207"/>
      <c r="F6" s="64"/>
      <c r="G6" s="237">
        <f>G7+G28</f>
        <v>0</v>
      </c>
      <c r="I6" s="255"/>
      <c r="J6" s="255"/>
      <c r="K6" s="255"/>
      <c r="L6" s="255"/>
    </row>
    <row r="7" spans="1:12" ht="16.5" thickTop="1" thickBot="1" x14ac:dyDescent="0.3">
      <c r="B7" s="154" t="s">
        <v>8</v>
      </c>
      <c r="C7" s="155" t="s">
        <v>100</v>
      </c>
      <c r="D7" s="156"/>
      <c r="E7" s="208"/>
      <c r="F7" s="157"/>
      <c r="G7" s="238">
        <f>G8+G18+G23</f>
        <v>0</v>
      </c>
      <c r="H7" s="65"/>
      <c r="I7" s="256"/>
      <c r="J7" s="256"/>
      <c r="K7" s="256"/>
      <c r="L7" s="256"/>
    </row>
    <row r="8" spans="1:12" ht="21.6" customHeight="1" thickTop="1" thickBot="1" x14ac:dyDescent="0.3">
      <c r="B8" s="66" t="s">
        <v>58</v>
      </c>
      <c r="C8" s="67" t="s">
        <v>163</v>
      </c>
      <c r="D8" s="68"/>
      <c r="E8" s="209"/>
      <c r="F8" s="69"/>
      <c r="G8" s="239">
        <f>G9+G13</f>
        <v>0</v>
      </c>
      <c r="H8" s="179"/>
      <c r="I8" s="257"/>
      <c r="J8" s="258"/>
      <c r="K8" s="257"/>
      <c r="L8" s="258"/>
    </row>
    <row r="9" spans="1:12" ht="33" customHeight="1" thickTop="1" x14ac:dyDescent="0.25">
      <c r="B9" s="70" t="s">
        <v>101</v>
      </c>
      <c r="C9" s="178" t="s">
        <v>163</v>
      </c>
      <c r="D9" s="70"/>
      <c r="E9" s="210"/>
      <c r="F9" s="73"/>
      <c r="G9" s="240">
        <f>SUM(G10:G12)</f>
        <v>0</v>
      </c>
      <c r="I9" s="255">
        <f>G9</f>
        <v>0</v>
      </c>
      <c r="J9" s="255"/>
      <c r="K9" s="255">
        <f>G9</f>
        <v>0</v>
      </c>
      <c r="L9" s="255"/>
    </row>
    <row r="10" spans="1:12" x14ac:dyDescent="0.25">
      <c r="B10" s="74" t="s">
        <v>188</v>
      </c>
      <c r="C10" s="169"/>
      <c r="D10" s="74"/>
      <c r="E10" s="211"/>
      <c r="F10" s="77"/>
      <c r="G10" s="76" t="str">
        <f>IF(F10="","",F10*E10)</f>
        <v/>
      </c>
      <c r="H10" s="177"/>
      <c r="I10" s="255"/>
      <c r="J10" s="255"/>
      <c r="K10" s="255"/>
      <c r="L10" s="255"/>
    </row>
    <row r="11" spans="1:12" x14ac:dyDescent="0.25">
      <c r="B11" s="74"/>
      <c r="C11" s="75"/>
      <c r="D11" s="74"/>
      <c r="E11" s="211"/>
      <c r="F11" s="77"/>
      <c r="G11" s="76" t="str">
        <f>IF(F11="","",F11*E11)</f>
        <v/>
      </c>
      <c r="I11" s="255"/>
      <c r="J11" s="255"/>
      <c r="K11" s="255"/>
      <c r="L11" s="255"/>
    </row>
    <row r="12" spans="1:12" x14ac:dyDescent="0.25">
      <c r="B12" s="74"/>
      <c r="C12" s="75"/>
      <c r="D12" s="74"/>
      <c r="E12" s="211"/>
      <c r="F12" s="77"/>
      <c r="G12" s="76" t="str">
        <f>IF(F12="","",F12*E12)</f>
        <v/>
      </c>
      <c r="I12" s="255"/>
      <c r="J12" s="255"/>
      <c r="K12" s="255"/>
      <c r="L12" s="255"/>
    </row>
    <row r="13" spans="1:12" x14ac:dyDescent="0.25">
      <c r="B13" s="74" t="s">
        <v>102</v>
      </c>
      <c r="C13" s="169" t="s">
        <v>190</v>
      </c>
      <c r="D13" s="74"/>
      <c r="E13" s="211"/>
      <c r="F13" s="77"/>
      <c r="G13" s="241">
        <f>SUM(G14:G17)</f>
        <v>0</v>
      </c>
      <c r="H13" s="177"/>
      <c r="I13" s="255">
        <f>G13</f>
        <v>0</v>
      </c>
      <c r="J13" s="255"/>
      <c r="K13" s="255">
        <f>G13</f>
        <v>0</v>
      </c>
      <c r="L13" s="255"/>
    </row>
    <row r="14" spans="1:12" x14ac:dyDescent="0.25">
      <c r="B14" s="74" t="s">
        <v>189</v>
      </c>
      <c r="C14" s="75"/>
      <c r="D14" s="74"/>
      <c r="E14" s="211"/>
      <c r="F14" s="77"/>
      <c r="G14" s="76" t="str">
        <f t="shared" ref="G14" si="0">IF(F14="","",F14*E14)</f>
        <v/>
      </c>
      <c r="I14" s="255"/>
      <c r="J14" s="255"/>
      <c r="K14" s="255"/>
      <c r="L14" s="255"/>
    </row>
    <row r="15" spans="1:12" x14ac:dyDescent="0.25">
      <c r="B15" s="74"/>
      <c r="C15" s="75"/>
      <c r="D15" s="74"/>
      <c r="E15" s="211"/>
      <c r="F15" s="77"/>
      <c r="G15" s="76" t="str">
        <f>IF(F15="","",F15*E15)</f>
        <v/>
      </c>
      <c r="I15" s="255"/>
      <c r="J15" s="255"/>
      <c r="K15" s="255"/>
      <c r="L15" s="255"/>
    </row>
    <row r="16" spans="1:12" x14ac:dyDescent="0.25">
      <c r="B16" s="74"/>
      <c r="C16" s="75"/>
      <c r="D16" s="74"/>
      <c r="E16" s="211"/>
      <c r="F16" s="77"/>
      <c r="G16" s="76" t="str">
        <f>IF(F16="","",F16*E16)</f>
        <v/>
      </c>
      <c r="I16" s="255"/>
      <c r="J16" s="255"/>
      <c r="K16" s="255"/>
      <c r="L16" s="255"/>
    </row>
    <row r="17" spans="1:12" ht="15.75" thickBot="1" x14ac:dyDescent="0.3">
      <c r="A17" s="262"/>
      <c r="B17" s="165"/>
      <c r="C17" s="166"/>
      <c r="D17" s="165"/>
      <c r="E17" s="212"/>
      <c r="F17" s="168"/>
      <c r="G17" s="167" t="str">
        <f>IF(F17="","",F17*E17)</f>
        <v/>
      </c>
      <c r="I17" s="255"/>
      <c r="J17" s="255"/>
      <c r="K17" s="255"/>
      <c r="L17" s="255"/>
    </row>
    <row r="18" spans="1:12" ht="21.6" customHeight="1" thickTop="1" thickBot="1" x14ac:dyDescent="0.3">
      <c r="A18" s="262"/>
      <c r="B18" s="162" t="s">
        <v>57</v>
      </c>
      <c r="C18" s="145" t="s">
        <v>76</v>
      </c>
      <c r="D18" s="163"/>
      <c r="E18" s="213"/>
      <c r="F18" s="164"/>
      <c r="G18" s="242">
        <f>SUM(G19:G21)</f>
        <v>0</v>
      </c>
      <c r="I18" s="259">
        <f>G18</f>
        <v>0</v>
      </c>
      <c r="J18" s="255"/>
      <c r="K18" s="259">
        <f>G18</f>
        <v>0</v>
      </c>
      <c r="L18" s="255"/>
    </row>
    <row r="19" spans="1:12" ht="15.75" thickTop="1" x14ac:dyDescent="0.25">
      <c r="B19" s="84" t="s">
        <v>103</v>
      </c>
      <c r="C19" s="85"/>
      <c r="D19" s="84"/>
      <c r="E19" s="214"/>
      <c r="F19" s="87"/>
      <c r="G19" s="86" t="str">
        <f>IF(F19="","",F19*E19)</f>
        <v/>
      </c>
      <c r="I19" s="255"/>
      <c r="J19" s="255"/>
      <c r="K19" s="255"/>
      <c r="L19" s="255"/>
    </row>
    <row r="20" spans="1:12" x14ac:dyDescent="0.25">
      <c r="B20" s="74" t="s">
        <v>104</v>
      </c>
      <c r="C20" s="75"/>
      <c r="D20" s="74"/>
      <c r="E20" s="211"/>
      <c r="F20" s="74"/>
      <c r="G20" s="76" t="str">
        <f>IF(F20="","",E20*F20)</f>
        <v/>
      </c>
      <c r="I20" s="255"/>
      <c r="J20" s="255"/>
      <c r="K20" s="255"/>
      <c r="L20" s="255"/>
    </row>
    <row r="21" spans="1:12" x14ac:dyDescent="0.25">
      <c r="B21" s="74"/>
      <c r="C21" s="75"/>
      <c r="D21" s="74"/>
      <c r="E21" s="211"/>
      <c r="F21" s="77"/>
      <c r="G21" s="76" t="str">
        <f t="shared" ref="G21" si="1">IF(F21="","",E21*F21)</f>
        <v/>
      </c>
      <c r="I21" s="255"/>
      <c r="J21" s="255"/>
      <c r="K21" s="255"/>
      <c r="L21" s="255"/>
    </row>
    <row r="22" spans="1:12" ht="2.1" customHeight="1" x14ac:dyDescent="0.25">
      <c r="A22" s="263"/>
      <c r="B22" s="139"/>
      <c r="C22" s="78"/>
      <c r="D22" s="23"/>
      <c r="E22" s="215"/>
      <c r="F22" s="80"/>
      <c r="G22" s="79"/>
      <c r="I22" s="255"/>
      <c r="J22" s="255"/>
      <c r="K22" s="255"/>
      <c r="L22" s="255"/>
    </row>
    <row r="23" spans="1:12" ht="21" customHeight="1" thickBot="1" x14ac:dyDescent="0.3">
      <c r="A23" s="263"/>
      <c r="B23" s="132" t="s">
        <v>63</v>
      </c>
      <c r="C23" s="81" t="s">
        <v>77</v>
      </c>
      <c r="D23" s="82"/>
      <c r="E23" s="216"/>
      <c r="F23" s="83"/>
      <c r="G23" s="243">
        <f>SUM(G24:G27)</f>
        <v>0</v>
      </c>
      <c r="I23" s="259">
        <f>G23</f>
        <v>0</v>
      </c>
      <c r="J23" s="255"/>
      <c r="K23" s="259">
        <f>G23</f>
        <v>0</v>
      </c>
      <c r="L23" s="255"/>
    </row>
    <row r="24" spans="1:12" ht="15.75" thickTop="1" x14ac:dyDescent="0.25">
      <c r="B24" s="84" t="s">
        <v>105</v>
      </c>
      <c r="C24" s="85"/>
      <c r="D24" s="84"/>
      <c r="E24" s="214"/>
      <c r="F24" s="87"/>
      <c r="G24" s="86" t="str">
        <f t="shared" ref="G24:G27" si="2">IF(F24="","",F24*E24)</f>
        <v/>
      </c>
      <c r="I24" s="255"/>
      <c r="J24" s="255"/>
      <c r="K24" s="255"/>
      <c r="L24" s="255"/>
    </row>
    <row r="25" spans="1:12" x14ac:dyDescent="0.25">
      <c r="B25" s="74" t="s">
        <v>106</v>
      </c>
      <c r="C25" s="75"/>
      <c r="D25" s="74"/>
      <c r="E25" s="211"/>
      <c r="F25" s="77"/>
      <c r="G25" s="76" t="str">
        <f t="shared" si="2"/>
        <v/>
      </c>
      <c r="I25" s="255"/>
      <c r="J25" s="255"/>
      <c r="K25" s="255"/>
      <c r="L25" s="255"/>
    </row>
    <row r="26" spans="1:12" x14ac:dyDescent="0.25">
      <c r="B26" s="74"/>
      <c r="C26" s="75"/>
      <c r="D26" s="74"/>
      <c r="E26" s="211"/>
      <c r="F26" s="77"/>
      <c r="G26" s="76" t="str">
        <f t="shared" si="2"/>
        <v/>
      </c>
      <c r="I26" s="255"/>
      <c r="J26" s="255"/>
      <c r="K26" s="255"/>
      <c r="L26" s="255"/>
    </row>
    <row r="27" spans="1:12" hidden="1" x14ac:dyDescent="0.25">
      <c r="A27" s="264"/>
      <c r="B27" s="23"/>
      <c r="C27" s="78"/>
      <c r="D27" s="23"/>
      <c r="E27" s="215"/>
      <c r="F27" s="80"/>
      <c r="G27" s="76" t="str">
        <f t="shared" si="2"/>
        <v/>
      </c>
      <c r="I27" s="255"/>
      <c r="J27" s="255"/>
      <c r="K27" s="255"/>
      <c r="L27" s="255"/>
    </row>
    <row r="28" spans="1:12" ht="15.75" thickBot="1" x14ac:dyDescent="0.3">
      <c r="A28" s="264"/>
      <c r="B28" s="93" t="s">
        <v>9</v>
      </c>
      <c r="C28" s="94" t="s">
        <v>107</v>
      </c>
      <c r="D28" s="94"/>
      <c r="E28" s="217"/>
      <c r="F28" s="95"/>
      <c r="G28" s="244">
        <f>G29+G35+G40</f>
        <v>0</v>
      </c>
      <c r="I28" s="255"/>
      <c r="J28" s="255"/>
      <c r="K28" s="255"/>
      <c r="L28" s="255"/>
    </row>
    <row r="29" spans="1:12" s="176" customFormat="1" ht="21" customHeight="1" thickTop="1" thickBot="1" x14ac:dyDescent="0.3">
      <c r="A29" s="170"/>
      <c r="B29" s="171" t="s">
        <v>72</v>
      </c>
      <c r="C29" s="172" t="s">
        <v>78</v>
      </c>
      <c r="D29" s="173"/>
      <c r="E29" s="218"/>
      <c r="F29" s="174"/>
      <c r="G29" s="239">
        <f>SUM(G30:G34)</f>
        <v>0</v>
      </c>
      <c r="H29" s="175"/>
      <c r="I29" s="259">
        <f>G29</f>
        <v>0</v>
      </c>
      <c r="J29" s="260"/>
      <c r="K29" s="259">
        <f>G29</f>
        <v>0</v>
      </c>
      <c r="L29" s="260"/>
    </row>
    <row r="30" spans="1:12" ht="15.75" thickTop="1" x14ac:dyDescent="0.25">
      <c r="B30" s="70" t="s">
        <v>108</v>
      </c>
      <c r="C30" s="71"/>
      <c r="D30" s="70"/>
      <c r="E30" s="210"/>
      <c r="F30" s="73"/>
      <c r="G30" s="72" t="str">
        <f t="shared" ref="G30:G34" si="3">IF(F30="","",F30*E30)</f>
        <v/>
      </c>
      <c r="I30" s="255"/>
      <c r="J30" s="255"/>
      <c r="K30" s="255"/>
      <c r="L30" s="255"/>
    </row>
    <row r="31" spans="1:12" x14ac:dyDescent="0.25">
      <c r="B31" s="74" t="s">
        <v>109</v>
      </c>
      <c r="C31" s="75"/>
      <c r="D31" s="74"/>
      <c r="E31" s="211"/>
      <c r="F31" s="77"/>
      <c r="G31" s="76" t="str">
        <f t="shared" si="3"/>
        <v/>
      </c>
      <c r="I31" s="255"/>
      <c r="J31" s="255"/>
      <c r="K31" s="255"/>
      <c r="L31" s="255"/>
    </row>
    <row r="32" spans="1:12" x14ac:dyDescent="0.25">
      <c r="B32" s="70" t="s">
        <v>110</v>
      </c>
      <c r="C32" s="75"/>
      <c r="D32" s="74"/>
      <c r="E32" s="211"/>
      <c r="F32" s="77"/>
      <c r="G32" s="76" t="str">
        <f t="shared" si="3"/>
        <v/>
      </c>
      <c r="I32" s="255"/>
      <c r="J32" s="255"/>
      <c r="K32" s="255"/>
      <c r="L32" s="255"/>
    </row>
    <row r="33" spans="1:12" x14ac:dyDescent="0.25">
      <c r="B33" s="74"/>
      <c r="C33" s="75"/>
      <c r="D33" s="74"/>
      <c r="E33" s="211"/>
      <c r="F33" s="77"/>
      <c r="G33" s="76" t="str">
        <f t="shared" si="3"/>
        <v/>
      </c>
      <c r="I33" s="255"/>
      <c r="J33" s="255"/>
      <c r="K33" s="255"/>
      <c r="L33" s="255"/>
    </row>
    <row r="34" spans="1:12" hidden="1" x14ac:dyDescent="0.25">
      <c r="A34" s="264"/>
      <c r="B34" s="23"/>
      <c r="C34" s="78"/>
      <c r="D34" s="23"/>
      <c r="E34" s="215"/>
      <c r="F34" s="80"/>
      <c r="G34" s="76" t="str">
        <f t="shared" si="3"/>
        <v/>
      </c>
      <c r="I34" s="255"/>
      <c r="J34" s="255"/>
      <c r="K34" s="255"/>
      <c r="L34" s="255"/>
    </row>
    <row r="35" spans="1:12" ht="15.75" thickBot="1" x14ac:dyDescent="0.3">
      <c r="A35" s="264"/>
      <c r="B35" s="132" t="s">
        <v>64</v>
      </c>
      <c r="C35" s="81" t="s">
        <v>164</v>
      </c>
      <c r="D35" s="82"/>
      <c r="E35" s="216"/>
      <c r="F35" s="83"/>
      <c r="G35" s="243">
        <f>SUM(G36:G39)</f>
        <v>0</v>
      </c>
      <c r="I35" s="259">
        <f>G35</f>
        <v>0</v>
      </c>
      <c r="J35" s="255"/>
      <c r="K35" s="259">
        <f>G35</f>
        <v>0</v>
      </c>
      <c r="L35" s="255"/>
    </row>
    <row r="36" spans="1:12" ht="15.75" thickTop="1" x14ac:dyDescent="0.25">
      <c r="B36" s="84" t="s">
        <v>111</v>
      </c>
      <c r="C36" s="85"/>
      <c r="D36" s="84"/>
      <c r="E36" s="214"/>
      <c r="F36" s="87"/>
      <c r="G36" s="86" t="str">
        <f>IF(F36="","",E36*F36)</f>
        <v/>
      </c>
      <c r="I36" s="255"/>
      <c r="J36" s="255"/>
      <c r="K36" s="255"/>
      <c r="L36" s="255"/>
    </row>
    <row r="37" spans="1:12" x14ac:dyDescent="0.25">
      <c r="B37" s="74" t="s">
        <v>112</v>
      </c>
      <c r="C37" s="75"/>
      <c r="D37" s="74"/>
      <c r="E37" s="211"/>
      <c r="F37" s="77"/>
      <c r="G37" s="76" t="str">
        <f>IF(F37="","",E37*F37)</f>
        <v/>
      </c>
      <c r="I37" s="255"/>
      <c r="J37" s="255"/>
      <c r="K37" s="255"/>
      <c r="L37" s="255"/>
    </row>
    <row r="38" spans="1:12" x14ac:dyDescent="0.25">
      <c r="B38" s="74" t="s">
        <v>113</v>
      </c>
      <c r="C38" s="75"/>
      <c r="D38" s="74"/>
      <c r="E38" s="211"/>
      <c r="F38" s="77"/>
      <c r="G38" s="76" t="str">
        <f t="shared" ref="G38" si="4">IF(F38="","",E38*F38)</f>
        <v/>
      </c>
      <c r="I38" s="255"/>
      <c r="J38" s="255"/>
      <c r="K38" s="255"/>
      <c r="L38" s="255"/>
    </row>
    <row r="39" spans="1:12" ht="15.75" thickBot="1" x14ac:dyDescent="0.3">
      <c r="B39" s="121"/>
      <c r="C39" s="122"/>
      <c r="D39" s="121"/>
      <c r="E39" s="219"/>
      <c r="F39" s="124"/>
      <c r="G39" s="123" t="str">
        <f>IF(F39="","",F39*E39)</f>
        <v/>
      </c>
      <c r="I39" s="255"/>
      <c r="J39" s="255"/>
      <c r="K39" s="255"/>
      <c r="L39" s="255"/>
    </row>
    <row r="40" spans="1:12" ht="16.5" thickTop="1" thickBot="1" x14ac:dyDescent="0.3">
      <c r="B40" s="148" t="s">
        <v>192</v>
      </c>
      <c r="C40" s="134" t="s">
        <v>193</v>
      </c>
      <c r="D40" s="146"/>
      <c r="E40" s="220"/>
      <c r="F40" s="147"/>
      <c r="G40" s="245">
        <f>SUM(G41:G46)</f>
        <v>0</v>
      </c>
      <c r="H40" s="153"/>
      <c r="I40" s="259">
        <f>G40</f>
        <v>0</v>
      </c>
      <c r="J40" s="255"/>
      <c r="K40" s="259">
        <f>G40</f>
        <v>0</v>
      </c>
      <c r="L40" s="255"/>
    </row>
    <row r="41" spans="1:12" ht="15.75" thickTop="1" x14ac:dyDescent="0.25">
      <c r="B41" s="84" t="s">
        <v>194</v>
      </c>
      <c r="C41" s="145"/>
      <c r="D41" s="70"/>
      <c r="E41" s="210"/>
      <c r="F41" s="73"/>
      <c r="G41" s="72" t="str">
        <f t="shared" ref="G41:G46" si="5">IF(F41="","",E41*F41)</f>
        <v/>
      </c>
      <c r="I41" s="255"/>
      <c r="J41" s="255"/>
      <c r="K41" s="255"/>
      <c r="L41" s="255"/>
    </row>
    <row r="42" spans="1:12" x14ac:dyDescent="0.25">
      <c r="B42" s="74" t="s">
        <v>195</v>
      </c>
      <c r="C42" s="81"/>
      <c r="D42" s="74"/>
      <c r="E42" s="211"/>
      <c r="F42" s="77"/>
      <c r="G42" s="76" t="str">
        <f t="shared" si="5"/>
        <v/>
      </c>
      <c r="I42" s="255"/>
      <c r="J42" s="255"/>
      <c r="K42" s="255"/>
      <c r="L42" s="255"/>
    </row>
    <row r="43" spans="1:12" x14ac:dyDescent="0.25">
      <c r="B43" s="74" t="s">
        <v>196</v>
      </c>
      <c r="C43" s="81"/>
      <c r="D43" s="74"/>
      <c r="E43" s="211"/>
      <c r="F43" s="77"/>
      <c r="G43" s="76" t="str">
        <f t="shared" si="5"/>
        <v/>
      </c>
      <c r="I43" s="255"/>
      <c r="J43" s="255"/>
      <c r="K43" s="255"/>
      <c r="L43" s="255"/>
    </row>
    <row r="44" spans="1:12" x14ac:dyDescent="0.25">
      <c r="B44" s="74"/>
      <c r="C44" s="75"/>
      <c r="D44" s="74"/>
      <c r="E44" s="211"/>
      <c r="F44" s="77"/>
      <c r="G44" s="76" t="str">
        <f t="shared" si="5"/>
        <v/>
      </c>
      <c r="I44" s="255"/>
      <c r="J44" s="255"/>
      <c r="K44" s="255"/>
      <c r="L44" s="255"/>
    </row>
    <row r="45" spans="1:12" hidden="1" x14ac:dyDescent="0.25">
      <c r="A45" s="92"/>
      <c r="B45" s="23"/>
      <c r="C45" s="78"/>
      <c r="D45" s="23"/>
      <c r="E45" s="215"/>
      <c r="F45" s="80"/>
      <c r="G45" s="79" t="str">
        <f t="shared" si="5"/>
        <v/>
      </c>
      <c r="I45" s="255"/>
      <c r="J45" s="255"/>
      <c r="K45" s="255"/>
      <c r="L45" s="255"/>
    </row>
    <row r="46" spans="1:12" hidden="1" x14ac:dyDescent="0.25">
      <c r="A46" s="264"/>
      <c r="B46" s="74"/>
      <c r="C46" s="75"/>
      <c r="D46" s="74"/>
      <c r="E46" s="211"/>
      <c r="F46" s="77"/>
      <c r="G46" s="76" t="str">
        <f t="shared" si="5"/>
        <v/>
      </c>
      <c r="I46" s="255"/>
      <c r="J46" s="255"/>
      <c r="K46" s="255"/>
      <c r="L46" s="255"/>
    </row>
    <row r="47" spans="1:12" s="9" customFormat="1" ht="27" customHeight="1" thickBot="1" x14ac:dyDescent="0.3">
      <c r="A47" s="264"/>
      <c r="B47" s="97" t="s">
        <v>10</v>
      </c>
      <c r="C47" s="97" t="s">
        <v>165</v>
      </c>
      <c r="D47" s="97"/>
      <c r="E47" s="221"/>
      <c r="F47" s="98"/>
      <c r="G47" s="246">
        <f>G48+G54</f>
        <v>0</v>
      </c>
      <c r="H47" s="47"/>
      <c r="I47" s="215"/>
      <c r="J47" s="215"/>
      <c r="K47" s="215"/>
      <c r="L47" s="215"/>
    </row>
    <row r="48" spans="1:12" ht="41.45" customHeight="1" thickTop="1" thickBot="1" x14ac:dyDescent="0.3">
      <c r="A48" s="1"/>
      <c r="B48" s="149" t="s">
        <v>59</v>
      </c>
      <c r="C48" s="150" t="s">
        <v>191</v>
      </c>
      <c r="D48" s="99"/>
      <c r="E48" s="222"/>
      <c r="F48" s="100"/>
      <c r="G48" s="247">
        <f>SUM(G49:G53)</f>
        <v>0</v>
      </c>
      <c r="I48" s="255"/>
      <c r="J48" s="259">
        <f>G48</f>
        <v>0</v>
      </c>
      <c r="K48" s="259">
        <f>G48</f>
        <v>0</v>
      </c>
      <c r="L48" s="255"/>
    </row>
    <row r="49" spans="1:12" ht="15.75" thickTop="1" x14ac:dyDescent="0.25">
      <c r="B49" s="84" t="s">
        <v>114</v>
      </c>
      <c r="C49" s="85"/>
      <c r="D49" s="84"/>
      <c r="E49" s="214"/>
      <c r="F49" s="87"/>
      <c r="G49" s="86" t="str">
        <f>IF(F49="","",E49*F49)</f>
        <v/>
      </c>
      <c r="I49" s="255"/>
      <c r="J49" s="255"/>
      <c r="K49" s="255"/>
      <c r="L49" s="255"/>
    </row>
    <row r="50" spans="1:12" x14ac:dyDescent="0.25">
      <c r="B50" s="74" t="s">
        <v>115</v>
      </c>
      <c r="C50" s="75"/>
      <c r="D50" s="74"/>
      <c r="E50" s="211"/>
      <c r="F50" s="77"/>
      <c r="G50" s="76" t="str">
        <f>IF(F50="","",E50*F50)</f>
        <v/>
      </c>
      <c r="I50" s="255"/>
      <c r="J50" s="255"/>
      <c r="K50" s="255"/>
      <c r="L50" s="255"/>
    </row>
    <row r="51" spans="1:12" x14ac:dyDescent="0.25">
      <c r="B51" s="74" t="s">
        <v>116</v>
      </c>
      <c r="C51" s="75"/>
      <c r="D51" s="74"/>
      <c r="E51" s="211"/>
      <c r="F51" s="77"/>
      <c r="G51" s="76" t="str">
        <f t="shared" ref="G51:G53" si="6">IF(F51="","",E51*F51)</f>
        <v/>
      </c>
      <c r="I51" s="255"/>
      <c r="J51" s="255"/>
      <c r="K51" s="255"/>
      <c r="L51" s="255"/>
    </row>
    <row r="52" spans="1:12" x14ac:dyDescent="0.25">
      <c r="B52" s="74"/>
      <c r="C52" s="75"/>
      <c r="D52" s="74"/>
      <c r="E52" s="211"/>
      <c r="F52" s="77"/>
      <c r="G52" s="76" t="str">
        <f t="shared" si="6"/>
        <v/>
      </c>
      <c r="I52" s="255"/>
      <c r="J52" s="255"/>
      <c r="K52" s="255"/>
      <c r="L52" s="255"/>
    </row>
    <row r="53" spans="1:12" hidden="1" x14ac:dyDescent="0.25">
      <c r="A53" s="264"/>
      <c r="B53" s="23"/>
      <c r="C53" s="78"/>
      <c r="D53" s="23"/>
      <c r="E53" s="215"/>
      <c r="F53" s="80"/>
      <c r="G53" s="79" t="str">
        <f t="shared" si="6"/>
        <v/>
      </c>
      <c r="I53" s="255"/>
      <c r="J53" s="255"/>
      <c r="K53" s="255"/>
      <c r="L53" s="255"/>
    </row>
    <row r="54" spans="1:12" ht="41.45" customHeight="1" thickBot="1" x14ac:dyDescent="0.3">
      <c r="A54" s="264"/>
      <c r="B54" s="88" t="s">
        <v>60</v>
      </c>
      <c r="C54" s="89" t="s">
        <v>166</v>
      </c>
      <c r="D54" s="90"/>
      <c r="E54" s="223"/>
      <c r="F54" s="91"/>
      <c r="G54" s="248">
        <f>SUM(G55:G59)</f>
        <v>0</v>
      </c>
      <c r="I54" s="255"/>
      <c r="J54" s="259">
        <f>G54</f>
        <v>0</v>
      </c>
      <c r="K54" s="259">
        <f>G54</f>
        <v>0</v>
      </c>
      <c r="L54" s="255"/>
    </row>
    <row r="55" spans="1:12" ht="15.75" thickTop="1" x14ac:dyDescent="0.25">
      <c r="B55" s="70" t="s">
        <v>117</v>
      </c>
      <c r="C55" s="71"/>
      <c r="D55" s="70"/>
      <c r="E55" s="210"/>
      <c r="F55" s="73"/>
      <c r="G55" s="72" t="str">
        <f t="shared" ref="G55:G59" si="7">IF(F55="","",E55*F55)</f>
        <v/>
      </c>
      <c r="I55" s="255"/>
      <c r="J55" s="255"/>
      <c r="K55" s="255"/>
      <c r="L55" s="255"/>
    </row>
    <row r="56" spans="1:12" x14ac:dyDescent="0.25">
      <c r="B56" s="74" t="s">
        <v>118</v>
      </c>
      <c r="C56" s="75"/>
      <c r="D56" s="74"/>
      <c r="E56" s="211"/>
      <c r="F56" s="77"/>
      <c r="G56" s="76" t="str">
        <f t="shared" si="7"/>
        <v/>
      </c>
      <c r="I56" s="255"/>
      <c r="J56" s="255"/>
      <c r="K56" s="255"/>
      <c r="L56" s="255"/>
    </row>
    <row r="57" spans="1:12" x14ac:dyDescent="0.25">
      <c r="B57" s="74" t="s">
        <v>119</v>
      </c>
      <c r="C57" s="75"/>
      <c r="D57" s="74"/>
      <c r="E57" s="211"/>
      <c r="F57" s="77"/>
      <c r="G57" s="76" t="str">
        <f t="shared" si="7"/>
        <v/>
      </c>
      <c r="I57" s="255"/>
      <c r="J57" s="255"/>
      <c r="K57" s="255"/>
      <c r="L57" s="255"/>
    </row>
    <row r="58" spans="1:12" x14ac:dyDescent="0.25">
      <c r="B58" s="74"/>
      <c r="C58" s="75"/>
      <c r="D58" s="74"/>
      <c r="E58" s="211"/>
      <c r="F58" s="77"/>
      <c r="G58" s="76" t="str">
        <f t="shared" si="7"/>
        <v/>
      </c>
      <c r="I58" s="255"/>
      <c r="J58" s="255"/>
      <c r="K58" s="255"/>
      <c r="L58" s="255"/>
    </row>
    <row r="59" spans="1:12" hidden="1" x14ac:dyDescent="0.25">
      <c r="A59" s="264"/>
      <c r="B59" s="23"/>
      <c r="C59" s="78"/>
      <c r="D59" s="23"/>
      <c r="E59" s="215"/>
      <c r="F59" s="80"/>
      <c r="G59" s="79" t="str">
        <f t="shared" si="7"/>
        <v/>
      </c>
      <c r="I59" s="255"/>
      <c r="J59" s="255"/>
      <c r="K59" s="255"/>
      <c r="L59" s="255"/>
    </row>
    <row r="60" spans="1:12" ht="31.35" customHeight="1" thickBot="1" x14ac:dyDescent="0.3">
      <c r="A60" s="264"/>
      <c r="B60" s="96" t="s">
        <v>11</v>
      </c>
      <c r="C60" s="97" t="s">
        <v>201</v>
      </c>
      <c r="D60" s="97"/>
      <c r="E60" s="221"/>
      <c r="F60" s="98"/>
      <c r="G60" s="246">
        <f>G61</f>
        <v>0</v>
      </c>
      <c r="I60" s="255"/>
      <c r="J60" s="255"/>
      <c r="K60" s="255"/>
      <c r="L60" s="255"/>
    </row>
    <row r="61" spans="1:12" ht="27.6" customHeight="1" thickTop="1" thickBot="1" x14ac:dyDescent="0.3">
      <c r="A61" s="101"/>
      <c r="B61" s="66" t="s">
        <v>12</v>
      </c>
      <c r="C61" s="67" t="s">
        <v>202</v>
      </c>
      <c r="D61" s="68"/>
      <c r="E61" s="209"/>
      <c r="F61" s="69"/>
      <c r="G61" s="239">
        <f>SUM(G62:G66)</f>
        <v>0</v>
      </c>
      <c r="I61" s="259">
        <f>G61</f>
        <v>0</v>
      </c>
      <c r="J61" s="255"/>
      <c r="K61" s="259">
        <f>G61</f>
        <v>0</v>
      </c>
      <c r="L61" s="255"/>
    </row>
    <row r="62" spans="1:12" ht="15.75" thickTop="1" x14ac:dyDescent="0.25">
      <c r="B62" s="70" t="s">
        <v>120</v>
      </c>
      <c r="C62" s="71"/>
      <c r="D62" s="70"/>
      <c r="E62" s="210"/>
      <c r="F62" s="73"/>
      <c r="G62" s="72" t="str">
        <f>IF(F62="","",E62*F62)</f>
        <v/>
      </c>
      <c r="I62" s="255"/>
      <c r="J62" s="255"/>
      <c r="K62" s="255"/>
      <c r="L62" s="255"/>
    </row>
    <row r="63" spans="1:12" x14ac:dyDescent="0.25">
      <c r="B63" s="70" t="s">
        <v>121</v>
      </c>
      <c r="C63" s="75"/>
      <c r="D63" s="74"/>
      <c r="E63" s="211"/>
      <c r="F63" s="77"/>
      <c r="G63" s="76" t="str">
        <f t="shared" ref="G63:G65" si="8">IF(F63="","",E63*F63)</f>
        <v/>
      </c>
      <c r="I63" s="255"/>
      <c r="J63" s="255"/>
      <c r="K63" s="255"/>
      <c r="L63" s="255"/>
    </row>
    <row r="64" spans="1:12" x14ac:dyDescent="0.25">
      <c r="B64" s="74"/>
      <c r="C64" s="75"/>
      <c r="D64" s="74"/>
      <c r="E64" s="211"/>
      <c r="F64" s="77"/>
      <c r="G64" s="76" t="str">
        <f t="shared" si="8"/>
        <v/>
      </c>
      <c r="I64" s="255"/>
      <c r="J64" s="255"/>
      <c r="K64" s="255"/>
      <c r="L64" s="255"/>
    </row>
    <row r="65" spans="1:12" hidden="1" x14ac:dyDescent="0.25">
      <c r="A65" s="92"/>
      <c r="B65" s="23"/>
      <c r="C65" s="78"/>
      <c r="D65" s="23"/>
      <c r="E65" s="215"/>
      <c r="F65" s="80"/>
      <c r="G65" s="79" t="str">
        <f t="shared" si="8"/>
        <v/>
      </c>
      <c r="I65" s="255"/>
      <c r="J65" s="255"/>
      <c r="K65" s="255"/>
      <c r="L65" s="255"/>
    </row>
    <row r="66" spans="1:12" hidden="1" x14ac:dyDescent="0.25">
      <c r="A66" s="264"/>
      <c r="B66" s="23"/>
      <c r="C66" s="78"/>
      <c r="D66" s="23"/>
      <c r="E66" s="215"/>
      <c r="F66" s="80"/>
      <c r="G66" s="79" t="str">
        <f>IF(F66="","",E66*F66)</f>
        <v/>
      </c>
      <c r="I66" s="255"/>
      <c r="J66" s="255"/>
      <c r="K66" s="255"/>
      <c r="L66" s="255"/>
    </row>
    <row r="67" spans="1:12" ht="27.6" customHeight="1" thickBot="1" x14ac:dyDescent="0.3">
      <c r="A67" s="264"/>
      <c r="B67" s="133" t="s">
        <v>14</v>
      </c>
      <c r="C67" s="97" t="s">
        <v>167</v>
      </c>
      <c r="D67" s="97"/>
      <c r="E67" s="221"/>
      <c r="F67" s="98"/>
      <c r="G67" s="246">
        <f>G68</f>
        <v>0</v>
      </c>
      <c r="I67" s="255"/>
      <c r="J67" s="255"/>
      <c r="K67" s="255"/>
      <c r="L67" s="255"/>
    </row>
    <row r="68" spans="1:12" ht="21.6" customHeight="1" thickTop="1" thickBot="1" x14ac:dyDescent="0.3">
      <c r="A68" s="1"/>
      <c r="B68" s="66" t="s">
        <v>30</v>
      </c>
      <c r="C68" s="67" t="s">
        <v>122</v>
      </c>
      <c r="D68" s="68"/>
      <c r="E68" s="209"/>
      <c r="F68" s="69"/>
      <c r="G68" s="239">
        <f>SUM(G69:G73)</f>
        <v>0</v>
      </c>
      <c r="I68" s="259">
        <f>G68</f>
        <v>0</v>
      </c>
      <c r="J68" s="255"/>
      <c r="K68" s="259">
        <f>G68</f>
        <v>0</v>
      </c>
      <c r="L68" s="255"/>
    </row>
    <row r="69" spans="1:12" ht="15.75" thickTop="1" x14ac:dyDescent="0.25">
      <c r="B69" s="74" t="s">
        <v>123</v>
      </c>
      <c r="C69" s="75"/>
      <c r="D69" s="74"/>
      <c r="E69" s="211"/>
      <c r="F69" s="77"/>
      <c r="G69" s="76" t="str">
        <f>IF(F69="","",E69*F69)</f>
        <v/>
      </c>
      <c r="I69" s="255"/>
      <c r="J69" s="255"/>
      <c r="K69" s="255"/>
      <c r="L69" s="255"/>
    </row>
    <row r="70" spans="1:12" x14ac:dyDescent="0.25">
      <c r="B70" s="74" t="s">
        <v>124</v>
      </c>
      <c r="C70" s="75"/>
      <c r="D70" s="74"/>
      <c r="E70" s="211"/>
      <c r="F70" s="77"/>
      <c r="G70" s="76" t="str">
        <f t="shared" ref="G70:G73" si="9">IF(F70="","",E70*F70)</f>
        <v/>
      </c>
      <c r="I70" s="255"/>
      <c r="J70" s="255"/>
      <c r="K70" s="255"/>
      <c r="L70" s="255"/>
    </row>
    <row r="71" spans="1:12" hidden="1" x14ac:dyDescent="0.25">
      <c r="B71" s="74"/>
      <c r="C71" s="75"/>
      <c r="D71" s="74"/>
      <c r="E71" s="211"/>
      <c r="F71" s="77"/>
      <c r="G71" s="76" t="str">
        <f t="shared" si="9"/>
        <v/>
      </c>
      <c r="I71" s="255"/>
      <c r="J71" s="255"/>
      <c r="K71" s="255"/>
      <c r="L71" s="255"/>
    </row>
    <row r="72" spans="1:12" x14ac:dyDescent="0.25">
      <c r="A72" s="92"/>
      <c r="B72" s="102"/>
      <c r="C72" s="103"/>
      <c r="D72" s="102"/>
      <c r="E72" s="224"/>
      <c r="F72" s="105"/>
      <c r="G72" s="104" t="str">
        <f>IF(F72="","",E72*F72)</f>
        <v/>
      </c>
      <c r="I72" s="255"/>
      <c r="J72" s="255"/>
      <c r="K72" s="255"/>
      <c r="L72" s="255"/>
    </row>
    <row r="73" spans="1:12" x14ac:dyDescent="0.25">
      <c r="A73" s="264"/>
      <c r="B73" s="23"/>
      <c r="C73" s="78"/>
      <c r="D73" s="23"/>
      <c r="E73" s="215"/>
      <c r="F73" s="80"/>
      <c r="G73" s="79" t="str">
        <f t="shared" si="9"/>
        <v/>
      </c>
      <c r="I73" s="255"/>
      <c r="J73" s="255"/>
      <c r="K73" s="255"/>
      <c r="L73" s="255"/>
    </row>
    <row r="74" spans="1:12" ht="29.45" customHeight="1" thickBot="1" x14ac:dyDescent="0.3">
      <c r="A74" s="264"/>
      <c r="B74" s="96" t="s">
        <v>31</v>
      </c>
      <c r="C74" s="97" t="s">
        <v>168</v>
      </c>
      <c r="D74" s="97"/>
      <c r="E74" s="221"/>
      <c r="F74" s="98"/>
      <c r="G74" s="246">
        <f>G75+G80+G85+G90</f>
        <v>0</v>
      </c>
      <c r="H74" s="143"/>
      <c r="I74" s="255"/>
      <c r="J74" s="255"/>
      <c r="K74" s="255"/>
      <c r="L74" s="255"/>
    </row>
    <row r="75" spans="1:12" ht="21.6" customHeight="1" thickTop="1" thickBot="1" x14ac:dyDescent="0.3">
      <c r="A75" s="1"/>
      <c r="B75" s="66" t="s">
        <v>32</v>
      </c>
      <c r="C75" s="134" t="s">
        <v>85</v>
      </c>
      <c r="D75" s="68"/>
      <c r="E75" s="209"/>
      <c r="F75" s="69"/>
      <c r="G75" s="239">
        <f>SUM(G76:G79)</f>
        <v>0</v>
      </c>
      <c r="I75" s="255"/>
      <c r="J75" s="259">
        <f>G75</f>
        <v>0</v>
      </c>
      <c r="K75" s="259">
        <f>G75</f>
        <v>0</v>
      </c>
      <c r="L75" s="255"/>
    </row>
    <row r="76" spans="1:12" ht="15.75" thickTop="1" x14ac:dyDescent="0.25">
      <c r="B76" s="106" t="s">
        <v>125</v>
      </c>
      <c r="C76" s="135"/>
      <c r="D76" s="74"/>
      <c r="E76" s="211"/>
      <c r="F76" s="77"/>
      <c r="G76" s="76" t="str">
        <f>IF(F76="","",F76*E76)</f>
        <v/>
      </c>
      <c r="I76" s="255"/>
      <c r="J76" s="255"/>
      <c r="K76" s="255"/>
      <c r="L76" s="255"/>
    </row>
    <row r="77" spans="1:12" x14ac:dyDescent="0.25">
      <c r="B77" s="74" t="s">
        <v>126</v>
      </c>
      <c r="C77" s="135"/>
      <c r="D77" s="74"/>
      <c r="E77" s="211"/>
      <c r="F77" s="77"/>
      <c r="G77" s="76" t="str">
        <f t="shared" ref="G77:G79" si="10">IF(F77="","",F77*E77)</f>
        <v/>
      </c>
      <c r="I77" s="255"/>
      <c r="J77" s="255"/>
      <c r="K77" s="255"/>
      <c r="L77" s="255"/>
    </row>
    <row r="78" spans="1:12" x14ac:dyDescent="0.25">
      <c r="B78" s="74"/>
      <c r="C78" s="135"/>
      <c r="D78" s="74"/>
      <c r="E78" s="211"/>
      <c r="F78" s="77"/>
      <c r="G78" s="76" t="str">
        <f t="shared" si="10"/>
        <v/>
      </c>
      <c r="I78" s="255"/>
      <c r="J78" s="255"/>
      <c r="K78" s="255"/>
      <c r="L78" s="255"/>
    </row>
    <row r="79" spans="1:12" hidden="1" x14ac:dyDescent="0.25">
      <c r="A79" s="264"/>
      <c r="B79" s="102"/>
      <c r="C79" s="136"/>
      <c r="D79" s="102"/>
      <c r="E79" s="224"/>
      <c r="F79" s="105"/>
      <c r="G79" s="104" t="str">
        <f t="shared" si="10"/>
        <v/>
      </c>
      <c r="I79" s="255"/>
      <c r="J79" s="255"/>
      <c r="K79" s="255"/>
      <c r="L79" s="255"/>
    </row>
    <row r="80" spans="1:12" ht="21" customHeight="1" thickBot="1" x14ac:dyDescent="0.3">
      <c r="A80" s="264"/>
      <c r="B80" s="88" t="s">
        <v>33</v>
      </c>
      <c r="C80" s="137" t="s">
        <v>86</v>
      </c>
      <c r="D80" s="90"/>
      <c r="E80" s="223"/>
      <c r="F80" s="91"/>
      <c r="G80" s="248">
        <f>SUM(G81:G84)</f>
        <v>0</v>
      </c>
      <c r="H80" s="143"/>
      <c r="I80" s="255"/>
      <c r="J80" s="259">
        <f>G80</f>
        <v>0</v>
      </c>
      <c r="K80" s="259">
        <f>G80</f>
        <v>0</v>
      </c>
      <c r="L80" s="255"/>
    </row>
    <row r="81" spans="1:12" ht="15.75" thickTop="1" x14ac:dyDescent="0.25">
      <c r="B81" s="106" t="s">
        <v>127</v>
      </c>
      <c r="C81" s="135"/>
      <c r="D81" s="74"/>
      <c r="E81" s="211"/>
      <c r="F81" s="77"/>
      <c r="G81" s="76" t="str">
        <f>IF(F81="","",F81*E81)</f>
        <v/>
      </c>
      <c r="I81" s="255"/>
      <c r="J81" s="255"/>
      <c r="K81" s="255"/>
      <c r="L81" s="255"/>
    </row>
    <row r="82" spans="1:12" x14ac:dyDescent="0.25">
      <c r="B82" s="74" t="s">
        <v>128</v>
      </c>
      <c r="C82" s="135"/>
      <c r="D82" s="74"/>
      <c r="E82" s="211"/>
      <c r="F82" s="77"/>
      <c r="G82" s="76" t="str">
        <f t="shared" ref="G82:G84" si="11">IF(F82="","",E82*F82)</f>
        <v/>
      </c>
      <c r="I82" s="255"/>
      <c r="J82" s="255"/>
      <c r="K82" s="255"/>
      <c r="L82" s="255"/>
    </row>
    <row r="83" spans="1:12" ht="13.5" customHeight="1" x14ac:dyDescent="0.25">
      <c r="B83" s="74"/>
      <c r="C83" s="135"/>
      <c r="D83" s="74"/>
      <c r="E83" s="211"/>
      <c r="F83" s="77"/>
      <c r="G83" s="76" t="str">
        <f t="shared" si="11"/>
        <v/>
      </c>
      <c r="I83" s="255"/>
      <c r="J83" s="255"/>
      <c r="K83" s="255"/>
      <c r="L83" s="255"/>
    </row>
    <row r="84" spans="1:12" hidden="1" x14ac:dyDescent="0.25">
      <c r="A84" s="264"/>
      <c r="B84" s="23"/>
      <c r="C84" s="138"/>
      <c r="D84" s="23"/>
      <c r="E84" s="215"/>
      <c r="F84" s="80"/>
      <c r="G84" s="79" t="str">
        <f t="shared" si="11"/>
        <v/>
      </c>
      <c r="I84" s="255"/>
      <c r="J84" s="255"/>
      <c r="K84" s="255"/>
      <c r="L84" s="255"/>
    </row>
    <row r="85" spans="1:12" ht="21" customHeight="1" thickBot="1" x14ac:dyDescent="0.3">
      <c r="A85" s="264"/>
      <c r="B85" s="88" t="s">
        <v>61</v>
      </c>
      <c r="C85" s="137" t="s">
        <v>87</v>
      </c>
      <c r="D85" s="90"/>
      <c r="E85" s="223"/>
      <c r="F85" s="91"/>
      <c r="G85" s="248">
        <f>SUM(G86:G89)</f>
        <v>0</v>
      </c>
      <c r="I85" s="255"/>
      <c r="J85" s="259">
        <f>G85</f>
        <v>0</v>
      </c>
      <c r="K85" s="259">
        <f>G85</f>
        <v>0</v>
      </c>
      <c r="L85" s="255"/>
    </row>
    <row r="86" spans="1:12" ht="15.75" thickTop="1" x14ac:dyDescent="0.25">
      <c r="B86" s="74" t="s">
        <v>129</v>
      </c>
      <c r="C86" s="135"/>
      <c r="D86" s="74"/>
      <c r="E86" s="211"/>
      <c r="F86" s="77"/>
      <c r="G86" s="76" t="str">
        <f>IF(F86="","",E86*F86)</f>
        <v/>
      </c>
      <c r="I86" s="255"/>
      <c r="J86" s="255"/>
      <c r="K86" s="255"/>
      <c r="L86" s="255"/>
    </row>
    <row r="87" spans="1:12" x14ac:dyDescent="0.25">
      <c r="B87" s="74" t="s">
        <v>130</v>
      </c>
      <c r="C87" s="135"/>
      <c r="D87" s="74"/>
      <c r="E87" s="211"/>
      <c r="F87" s="77"/>
      <c r="G87" s="76" t="str">
        <f t="shared" ref="G87:G89" si="12">IF(F87="","",E87*F87)</f>
        <v/>
      </c>
      <c r="I87" s="255"/>
      <c r="J87" s="255"/>
      <c r="K87" s="255"/>
      <c r="L87" s="255"/>
    </row>
    <row r="88" spans="1:12" x14ac:dyDescent="0.25">
      <c r="B88" s="74"/>
      <c r="C88" s="135"/>
      <c r="D88" s="74"/>
      <c r="E88" s="211"/>
      <c r="F88" s="77"/>
      <c r="G88" s="76" t="str">
        <f t="shared" si="12"/>
        <v/>
      </c>
      <c r="I88" s="255"/>
      <c r="J88" s="255"/>
      <c r="K88" s="255"/>
      <c r="L88" s="255"/>
    </row>
    <row r="89" spans="1:12" hidden="1" x14ac:dyDescent="0.25">
      <c r="B89" s="23"/>
      <c r="C89" s="138"/>
      <c r="D89" s="23"/>
      <c r="E89" s="215"/>
      <c r="F89" s="80"/>
      <c r="G89" s="76" t="str">
        <f t="shared" si="12"/>
        <v/>
      </c>
      <c r="I89" s="255"/>
      <c r="J89" s="255"/>
      <c r="K89" s="255"/>
      <c r="L89" s="255"/>
    </row>
    <row r="90" spans="1:12" ht="21" customHeight="1" thickBot="1" x14ac:dyDescent="0.3">
      <c r="A90" s="1"/>
      <c r="B90" s="88" t="s">
        <v>62</v>
      </c>
      <c r="C90" s="137" t="s">
        <v>88</v>
      </c>
      <c r="D90" s="90"/>
      <c r="E90" s="223"/>
      <c r="F90" s="91"/>
      <c r="G90" s="248">
        <f>SUM(G91:G93)</f>
        <v>0</v>
      </c>
      <c r="I90" s="255"/>
      <c r="J90" s="259">
        <f>G90</f>
        <v>0</v>
      </c>
      <c r="K90" s="259">
        <f>G90</f>
        <v>0</v>
      </c>
      <c r="L90" s="255"/>
    </row>
    <row r="91" spans="1:12" ht="15.75" thickTop="1" x14ac:dyDescent="0.25">
      <c r="B91" s="74" t="s">
        <v>131</v>
      </c>
      <c r="C91" s="135"/>
      <c r="D91" s="74"/>
      <c r="E91" s="211"/>
      <c r="F91" s="77"/>
      <c r="G91" s="76" t="str">
        <f>IF(F91="","",E91*F91)</f>
        <v/>
      </c>
      <c r="I91" s="255"/>
      <c r="J91" s="255"/>
      <c r="K91" s="255"/>
      <c r="L91" s="255"/>
    </row>
    <row r="92" spans="1:12" x14ac:dyDescent="0.25">
      <c r="B92" s="74" t="s">
        <v>132</v>
      </c>
      <c r="C92" s="135"/>
      <c r="D92" s="74"/>
      <c r="E92" s="211"/>
      <c r="F92" s="77"/>
      <c r="G92" s="76" t="str">
        <f t="shared" ref="G92:G93" si="13">IF(F92="","",E92*F92)</f>
        <v/>
      </c>
      <c r="I92" s="255"/>
      <c r="J92" s="255"/>
      <c r="K92" s="255"/>
      <c r="L92" s="255"/>
    </row>
    <row r="93" spans="1:12" x14ac:dyDescent="0.25">
      <c r="A93" s="92"/>
      <c r="B93" s="23"/>
      <c r="C93" s="138"/>
      <c r="D93" s="23"/>
      <c r="E93" s="215"/>
      <c r="F93" s="80"/>
      <c r="G93" s="79" t="str">
        <f t="shared" si="13"/>
        <v/>
      </c>
      <c r="I93" s="255"/>
      <c r="J93" s="255"/>
      <c r="K93" s="255"/>
      <c r="L93" s="255"/>
    </row>
    <row r="94" spans="1:12" ht="15.75" thickBot="1" x14ac:dyDescent="0.3">
      <c r="A94" s="92"/>
      <c r="B94" s="140" t="s">
        <v>34</v>
      </c>
      <c r="C94" s="107" t="s">
        <v>171</v>
      </c>
      <c r="D94" s="107"/>
      <c r="E94" s="225"/>
      <c r="F94" s="108"/>
      <c r="G94" s="249">
        <f>G95+G100+G106+G112+G117</f>
        <v>0</v>
      </c>
      <c r="H94" s="143"/>
      <c r="I94" s="255"/>
      <c r="J94" s="255"/>
      <c r="K94" s="255"/>
      <c r="L94" s="255"/>
    </row>
    <row r="95" spans="1:12" ht="31.5" thickTop="1" thickBot="1" x14ac:dyDescent="0.3">
      <c r="B95" s="109" t="s">
        <v>35</v>
      </c>
      <c r="C95" s="110" t="s">
        <v>172</v>
      </c>
      <c r="D95" s="158"/>
      <c r="E95" s="226"/>
      <c r="F95" s="159"/>
      <c r="G95" s="250">
        <f>SUM(G96:G99)</f>
        <v>0</v>
      </c>
      <c r="I95" s="255"/>
      <c r="J95" s="259">
        <f>G95</f>
        <v>0</v>
      </c>
      <c r="K95" s="259">
        <f>G95</f>
        <v>0</v>
      </c>
      <c r="L95" s="255"/>
    </row>
    <row r="96" spans="1:12" ht="15.75" thickTop="1" x14ac:dyDescent="0.25">
      <c r="B96" s="74" t="s">
        <v>134</v>
      </c>
      <c r="C96" s="75"/>
      <c r="D96" s="70"/>
      <c r="E96" s="210"/>
      <c r="F96" s="73"/>
      <c r="G96" s="72" t="str">
        <f>IF(F96="","",F96*E96)</f>
        <v/>
      </c>
      <c r="I96" s="255"/>
      <c r="J96" s="255"/>
      <c r="K96" s="255"/>
      <c r="L96" s="255"/>
    </row>
    <row r="97" spans="1:12" x14ac:dyDescent="0.25">
      <c r="B97" s="74"/>
      <c r="C97" s="75"/>
      <c r="D97" s="74"/>
      <c r="E97" s="211"/>
      <c r="F97" s="77"/>
      <c r="G97" s="76" t="str">
        <f t="shared" ref="G97:G98" si="14">IF(F97="","",E97*F97)</f>
        <v/>
      </c>
      <c r="I97" s="255"/>
      <c r="J97" s="255"/>
      <c r="K97" s="255"/>
      <c r="L97" s="255"/>
    </row>
    <row r="98" spans="1:12" hidden="1" x14ac:dyDescent="0.25">
      <c r="B98" s="74"/>
      <c r="C98" s="75"/>
      <c r="D98" s="74"/>
      <c r="E98" s="211"/>
      <c r="F98" s="77"/>
      <c r="G98" s="76" t="str">
        <f t="shared" si="14"/>
        <v/>
      </c>
      <c r="I98" s="255"/>
      <c r="J98" s="255"/>
      <c r="K98" s="255"/>
      <c r="L98" s="255"/>
    </row>
    <row r="99" spans="1:12" hidden="1" x14ac:dyDescent="0.25">
      <c r="A99" s="264"/>
      <c r="B99" s="23"/>
      <c r="C99" s="78"/>
      <c r="D99" s="23"/>
      <c r="E99" s="215"/>
      <c r="F99" s="80"/>
      <c r="G99" s="79" t="str">
        <f>IF(F99="","",E99*F99)</f>
        <v/>
      </c>
      <c r="I99" s="255"/>
      <c r="J99" s="255"/>
      <c r="K99" s="255"/>
      <c r="L99" s="255"/>
    </row>
    <row r="100" spans="1:12" ht="15.75" thickBot="1" x14ac:dyDescent="0.3">
      <c r="A100" s="264"/>
      <c r="B100" s="88" t="s">
        <v>36</v>
      </c>
      <c r="C100" s="89" t="s">
        <v>173</v>
      </c>
      <c r="D100" s="90"/>
      <c r="E100" s="223"/>
      <c r="F100" s="91"/>
      <c r="G100" s="248">
        <f>SUM(G101:G105)</f>
        <v>0</v>
      </c>
      <c r="H100" s="143"/>
      <c r="I100" s="255"/>
      <c r="J100" s="259">
        <f>G100</f>
        <v>0</v>
      </c>
      <c r="K100" s="259">
        <f>G100</f>
        <v>0</v>
      </c>
      <c r="L100" s="255"/>
    </row>
    <row r="101" spans="1:12" ht="15.75" thickTop="1" x14ac:dyDescent="0.25">
      <c r="B101" s="74" t="s">
        <v>135</v>
      </c>
      <c r="C101" s="75"/>
      <c r="D101" s="74"/>
      <c r="E101" s="211"/>
      <c r="F101" s="77"/>
      <c r="G101" s="76" t="str">
        <f>IF(F101="","",F101*E101)</f>
        <v/>
      </c>
      <c r="I101" s="255"/>
      <c r="J101" s="255"/>
      <c r="K101" s="255"/>
      <c r="L101" s="255"/>
    </row>
    <row r="102" spans="1:12" x14ac:dyDescent="0.25">
      <c r="B102" s="74" t="s">
        <v>136</v>
      </c>
      <c r="C102" s="75"/>
      <c r="D102" s="74"/>
      <c r="E102" s="211"/>
      <c r="F102" s="77"/>
      <c r="G102" s="76" t="str">
        <f t="shared" ref="G102:G103" si="15">IF(F102="","",E102*F102)</f>
        <v/>
      </c>
      <c r="I102" s="255"/>
      <c r="J102" s="255"/>
      <c r="K102" s="255"/>
      <c r="L102" s="255"/>
    </row>
    <row r="103" spans="1:12" x14ac:dyDescent="0.25">
      <c r="B103" s="74" t="s">
        <v>174</v>
      </c>
      <c r="C103" s="75"/>
      <c r="D103" s="74"/>
      <c r="E103" s="211"/>
      <c r="F103" s="77"/>
      <c r="G103" s="76" t="str">
        <f t="shared" si="15"/>
        <v/>
      </c>
      <c r="I103" s="255"/>
      <c r="J103" s="255"/>
      <c r="K103" s="255"/>
      <c r="L103" s="255"/>
    </row>
    <row r="104" spans="1:12" hidden="1" x14ac:dyDescent="0.25">
      <c r="B104" s="74"/>
      <c r="C104" s="75"/>
      <c r="D104" s="74"/>
      <c r="E104" s="211"/>
      <c r="F104" s="77"/>
      <c r="G104" s="76" t="str">
        <f>IF(F104="","",E104*F104)</f>
        <v/>
      </c>
      <c r="I104" s="255"/>
      <c r="J104" s="255"/>
      <c r="K104" s="255"/>
      <c r="L104" s="255"/>
    </row>
    <row r="105" spans="1:12" hidden="1" x14ac:dyDescent="0.25">
      <c r="A105" s="264"/>
      <c r="B105" s="23"/>
      <c r="C105" s="78"/>
      <c r="D105" s="23"/>
      <c r="E105" s="215"/>
      <c r="F105" s="80"/>
      <c r="G105" s="79" t="str">
        <f>IF(F105="","",E105*F105)</f>
        <v/>
      </c>
      <c r="I105" s="255"/>
      <c r="J105" s="255"/>
      <c r="K105" s="255"/>
      <c r="L105" s="255"/>
    </row>
    <row r="106" spans="1:12" ht="15.75" thickBot="1" x14ac:dyDescent="0.3">
      <c r="A106" s="264"/>
      <c r="B106" s="88" t="s">
        <v>65</v>
      </c>
      <c r="C106" s="89" t="s">
        <v>90</v>
      </c>
      <c r="D106" s="90"/>
      <c r="E106" s="223"/>
      <c r="F106" s="91"/>
      <c r="G106" s="248">
        <f>SUM(G107:G111)</f>
        <v>0</v>
      </c>
      <c r="I106" s="255"/>
      <c r="J106" s="259">
        <f>G106</f>
        <v>0</v>
      </c>
      <c r="K106" s="259">
        <f>G106</f>
        <v>0</v>
      </c>
      <c r="L106" s="255"/>
    </row>
    <row r="107" spans="1:12" ht="15.75" thickTop="1" x14ac:dyDescent="0.25">
      <c r="B107" s="74" t="s">
        <v>175</v>
      </c>
      <c r="C107" s="75"/>
      <c r="D107" s="74"/>
      <c r="E107" s="211"/>
      <c r="F107" s="77"/>
      <c r="G107" s="76" t="str">
        <f>IF(F107="","",E107*F107)</f>
        <v/>
      </c>
      <c r="I107" s="255"/>
      <c r="J107" s="255"/>
      <c r="K107" s="255"/>
      <c r="L107" s="255"/>
    </row>
    <row r="108" spans="1:12" x14ac:dyDescent="0.25">
      <c r="B108" s="74" t="s">
        <v>176</v>
      </c>
      <c r="C108" s="75"/>
      <c r="D108" s="74"/>
      <c r="E108" s="211"/>
      <c r="F108" s="77"/>
      <c r="G108" s="76" t="str">
        <f t="shared" ref="G108:G110" si="16">IF(F108="","",E108*F108)</f>
        <v/>
      </c>
      <c r="I108" s="255"/>
      <c r="J108" s="255"/>
      <c r="K108" s="255"/>
      <c r="L108" s="255"/>
    </row>
    <row r="109" spans="1:12" x14ac:dyDescent="0.25">
      <c r="B109" s="74" t="s">
        <v>177</v>
      </c>
      <c r="C109" s="75"/>
      <c r="D109" s="74"/>
      <c r="E109" s="211"/>
      <c r="F109" s="77"/>
      <c r="G109" s="76" t="str">
        <f t="shared" si="16"/>
        <v/>
      </c>
      <c r="I109" s="255"/>
      <c r="J109" s="255"/>
      <c r="K109" s="255"/>
      <c r="L109" s="255"/>
    </row>
    <row r="110" spans="1:12" x14ac:dyDescent="0.25">
      <c r="B110" s="74"/>
      <c r="C110" s="75"/>
      <c r="D110" s="74"/>
      <c r="E110" s="211"/>
      <c r="F110" s="77"/>
      <c r="G110" s="76" t="str">
        <f t="shared" si="16"/>
        <v/>
      </c>
      <c r="I110" s="255"/>
      <c r="J110" s="255"/>
      <c r="K110" s="255"/>
      <c r="L110" s="255"/>
    </row>
    <row r="111" spans="1:12" hidden="1" x14ac:dyDescent="0.25">
      <c r="A111" s="264"/>
      <c r="B111" s="23"/>
      <c r="C111" s="78"/>
      <c r="D111" s="23"/>
      <c r="E111" s="215"/>
      <c r="F111" s="80"/>
      <c r="G111" s="79" t="str">
        <f>IF(F111="","",E111*F111)</f>
        <v/>
      </c>
      <c r="I111" s="255"/>
      <c r="J111" s="255"/>
      <c r="K111" s="255"/>
      <c r="L111" s="255"/>
    </row>
    <row r="112" spans="1:12" ht="15.75" thickBot="1" x14ac:dyDescent="0.3">
      <c r="A112" s="264"/>
      <c r="B112" s="88" t="s">
        <v>66</v>
      </c>
      <c r="C112" s="89" t="s">
        <v>203</v>
      </c>
      <c r="D112" s="90"/>
      <c r="E112" s="223"/>
      <c r="F112" s="91"/>
      <c r="G112" s="248">
        <f>SUM(G113:G116)</f>
        <v>0</v>
      </c>
      <c r="H112" s="143"/>
      <c r="I112" s="255"/>
      <c r="J112" s="259">
        <f>G112</f>
        <v>0</v>
      </c>
      <c r="K112" s="259">
        <f>G112</f>
        <v>0</v>
      </c>
      <c r="L112" s="255"/>
    </row>
    <row r="113" spans="1:12" ht="15.75" thickTop="1" x14ac:dyDescent="0.25">
      <c r="B113" s="74" t="s">
        <v>178</v>
      </c>
      <c r="C113" s="75"/>
      <c r="D113" s="74"/>
      <c r="E113" s="211"/>
      <c r="F113" s="77"/>
      <c r="G113" s="76" t="str">
        <f>IF(F113="","",E113*F113)</f>
        <v/>
      </c>
      <c r="I113" s="255"/>
      <c r="J113" s="255"/>
      <c r="K113" s="255"/>
      <c r="L113" s="255"/>
    </row>
    <row r="114" spans="1:12" x14ac:dyDescent="0.25">
      <c r="B114" s="74" t="s">
        <v>179</v>
      </c>
      <c r="C114" s="75"/>
      <c r="D114" s="74"/>
      <c r="E114" s="211"/>
      <c r="F114" s="77"/>
      <c r="G114" s="76" t="str">
        <f t="shared" ref="G114:G119" si="17">IF(F114="","",E114*F114)</f>
        <v/>
      </c>
      <c r="I114" s="255"/>
      <c r="J114" s="255"/>
      <c r="K114" s="255"/>
      <c r="L114" s="255"/>
    </row>
    <row r="115" spans="1:12" x14ac:dyDescent="0.25">
      <c r="B115" s="74" t="s">
        <v>180</v>
      </c>
      <c r="C115" s="75"/>
      <c r="D115" s="74"/>
      <c r="E115" s="211"/>
      <c r="F115" s="77"/>
      <c r="G115" s="76" t="str">
        <f t="shared" si="17"/>
        <v/>
      </c>
      <c r="I115" s="255"/>
      <c r="J115" s="255"/>
      <c r="K115" s="255"/>
      <c r="L115" s="255"/>
    </row>
    <row r="116" spans="1:12" x14ac:dyDescent="0.25">
      <c r="B116" s="74"/>
      <c r="C116" s="75"/>
      <c r="D116" s="74"/>
      <c r="E116" s="211"/>
      <c r="F116" s="77"/>
      <c r="G116" s="76" t="str">
        <f>IF(F116="","",E116*F116)</f>
        <v/>
      </c>
      <c r="I116" s="255"/>
      <c r="J116" s="255"/>
      <c r="K116" s="255"/>
      <c r="L116" s="255"/>
    </row>
    <row r="117" spans="1:12" ht="30.75" thickBot="1" x14ac:dyDescent="0.3">
      <c r="B117" s="88" t="s">
        <v>67</v>
      </c>
      <c r="C117" s="89" t="s">
        <v>84</v>
      </c>
      <c r="D117" s="90"/>
      <c r="E117" s="223"/>
      <c r="F117" s="91"/>
      <c r="G117" s="248">
        <f>SUM(G118:G120)</f>
        <v>0</v>
      </c>
      <c r="H117" s="143"/>
      <c r="I117" s="255"/>
      <c r="J117" s="259">
        <f>G117</f>
        <v>0</v>
      </c>
      <c r="K117" s="259">
        <f>G117</f>
        <v>0</v>
      </c>
      <c r="L117" s="255"/>
    </row>
    <row r="118" spans="1:12" ht="15.75" thickTop="1" x14ac:dyDescent="0.25">
      <c r="B118" s="74" t="s">
        <v>185</v>
      </c>
      <c r="C118" s="81"/>
      <c r="D118" s="82"/>
      <c r="E118" s="227"/>
      <c r="F118" s="161"/>
      <c r="G118" s="160" t="str">
        <f>IF(F118="","",F118*E118)</f>
        <v/>
      </c>
      <c r="I118" s="255"/>
      <c r="J118" s="255"/>
      <c r="K118" s="255"/>
      <c r="L118" s="255"/>
    </row>
    <row r="119" spans="1:12" hidden="1" x14ac:dyDescent="0.25">
      <c r="B119" s="74"/>
      <c r="C119" s="75"/>
      <c r="D119" s="74"/>
      <c r="E119" s="211"/>
      <c r="F119" s="77"/>
      <c r="G119" s="76" t="str">
        <f t="shared" si="17"/>
        <v/>
      </c>
      <c r="I119" s="255"/>
      <c r="J119" s="255"/>
      <c r="K119" s="255"/>
      <c r="L119" s="255"/>
    </row>
    <row r="120" spans="1:12" hidden="1" x14ac:dyDescent="0.25">
      <c r="A120" s="264"/>
      <c r="B120" s="23"/>
      <c r="C120" s="78"/>
      <c r="D120" s="23"/>
      <c r="E120" s="215"/>
      <c r="F120" s="80"/>
      <c r="G120" s="79" t="str">
        <f>IF(F120="","",E120*F120)</f>
        <v/>
      </c>
      <c r="I120" s="255"/>
      <c r="J120" s="255"/>
      <c r="K120" s="255"/>
      <c r="L120" s="255"/>
    </row>
    <row r="121" spans="1:12" ht="30.75" thickBot="1" x14ac:dyDescent="0.3">
      <c r="A121" s="264"/>
      <c r="B121" s="140" t="s">
        <v>40</v>
      </c>
      <c r="C121" s="107" t="s">
        <v>133</v>
      </c>
      <c r="D121" s="107"/>
      <c r="E121" s="225"/>
      <c r="F121" s="108"/>
      <c r="G121" s="249">
        <f>G122+G127</f>
        <v>0</v>
      </c>
      <c r="I121" s="255"/>
      <c r="J121" s="255"/>
      <c r="K121" s="255"/>
      <c r="L121" s="255"/>
    </row>
    <row r="122" spans="1:12" ht="21" customHeight="1" thickTop="1" thickBot="1" x14ac:dyDescent="0.3">
      <c r="A122" s="1"/>
      <c r="B122" s="109" t="s">
        <v>41</v>
      </c>
      <c r="C122" s="110" t="s">
        <v>15</v>
      </c>
      <c r="D122" s="111"/>
      <c r="E122" s="228"/>
      <c r="F122" s="112"/>
      <c r="G122" s="251">
        <f>SUM(G123:G126)</f>
        <v>0</v>
      </c>
      <c r="I122" s="259">
        <f>G122</f>
        <v>0</v>
      </c>
      <c r="J122" s="255"/>
      <c r="K122" s="259">
        <f>G122</f>
        <v>0</v>
      </c>
      <c r="L122" s="255"/>
    </row>
    <row r="123" spans="1:12" ht="15.75" thickTop="1" x14ac:dyDescent="0.25">
      <c r="B123" s="74" t="s">
        <v>138</v>
      </c>
      <c r="C123" s="75"/>
      <c r="D123" s="74"/>
      <c r="E123" s="211"/>
      <c r="F123" s="77"/>
      <c r="G123" s="76" t="str">
        <f>IF(F123="","",E123*F123)</f>
        <v/>
      </c>
      <c r="I123" s="255"/>
      <c r="J123" s="255"/>
      <c r="K123" s="255"/>
      <c r="L123" s="255"/>
    </row>
    <row r="124" spans="1:12" x14ac:dyDescent="0.25">
      <c r="B124" s="74" t="s">
        <v>139</v>
      </c>
      <c r="C124" s="75"/>
      <c r="D124" s="74"/>
      <c r="E124" s="211"/>
      <c r="F124" s="77"/>
      <c r="G124" s="76" t="str">
        <f t="shared" ref="G124:G125" si="18">IF(F124="","",E124*F124)</f>
        <v/>
      </c>
      <c r="I124" s="255"/>
      <c r="J124" s="255"/>
      <c r="K124" s="255"/>
      <c r="L124" s="255"/>
    </row>
    <row r="125" spans="1:12" hidden="1" x14ac:dyDescent="0.25">
      <c r="B125" s="74"/>
      <c r="C125" s="75"/>
      <c r="D125" s="74"/>
      <c r="E125" s="211"/>
      <c r="F125" s="77"/>
      <c r="G125" s="76" t="str">
        <f t="shared" si="18"/>
        <v/>
      </c>
      <c r="I125" s="255"/>
      <c r="J125" s="255"/>
      <c r="K125" s="255"/>
      <c r="L125" s="255"/>
    </row>
    <row r="126" spans="1:12" hidden="1" x14ac:dyDescent="0.25">
      <c r="A126" s="264"/>
      <c r="B126" s="23"/>
      <c r="C126" s="78"/>
      <c r="D126" s="23"/>
      <c r="E126" s="215"/>
      <c r="F126" s="80"/>
      <c r="G126" s="79" t="str">
        <f>IF(F126="","",E126*F126)</f>
        <v/>
      </c>
      <c r="I126" s="255"/>
      <c r="J126" s="255"/>
      <c r="K126" s="255"/>
      <c r="L126" s="255"/>
    </row>
    <row r="127" spans="1:12" ht="30.75" thickBot="1" x14ac:dyDescent="0.3">
      <c r="A127" s="264"/>
      <c r="B127" s="88" t="s">
        <v>42</v>
      </c>
      <c r="C127" s="89" t="s">
        <v>16</v>
      </c>
      <c r="D127" s="90"/>
      <c r="E127" s="223"/>
      <c r="F127" s="91"/>
      <c r="G127" s="248">
        <f>SUM(G128:G131)</f>
        <v>0</v>
      </c>
      <c r="H127" s="153"/>
      <c r="I127" s="255"/>
      <c r="J127" s="259">
        <f>G127</f>
        <v>0</v>
      </c>
      <c r="K127" s="259">
        <f>G127</f>
        <v>0</v>
      </c>
      <c r="L127" s="255"/>
    </row>
    <row r="128" spans="1:12" ht="15.75" thickTop="1" x14ac:dyDescent="0.25">
      <c r="B128" s="74" t="s">
        <v>140</v>
      </c>
      <c r="C128" s="75"/>
      <c r="D128" s="74"/>
      <c r="E128" s="211"/>
      <c r="F128" s="77"/>
      <c r="G128" s="76" t="str">
        <f>IF(F128="","",E128*F128)</f>
        <v/>
      </c>
      <c r="H128" s="153"/>
      <c r="I128" s="255"/>
      <c r="J128" s="255"/>
      <c r="K128" s="255"/>
      <c r="L128" s="255"/>
    </row>
    <row r="129" spans="1:12" x14ac:dyDescent="0.25">
      <c r="B129" s="74" t="s">
        <v>141</v>
      </c>
      <c r="C129" s="75"/>
      <c r="D129" s="74"/>
      <c r="E129" s="211"/>
      <c r="F129" s="77"/>
      <c r="G129" s="76" t="str">
        <f t="shared" ref="G129:G131" si="19">IF(F129="","",E129*F129)</f>
        <v/>
      </c>
      <c r="H129" s="153"/>
      <c r="I129" s="255"/>
      <c r="J129" s="255"/>
      <c r="K129" s="255"/>
      <c r="L129" s="255"/>
    </row>
    <row r="130" spans="1:12" hidden="1" x14ac:dyDescent="0.25">
      <c r="B130" s="74"/>
      <c r="C130" s="75"/>
      <c r="D130" s="74"/>
      <c r="E130" s="211"/>
      <c r="F130" s="77"/>
      <c r="G130" s="76" t="str">
        <f t="shared" si="19"/>
        <v/>
      </c>
      <c r="H130" s="153"/>
      <c r="I130" s="255"/>
      <c r="J130" s="255"/>
      <c r="K130" s="255"/>
      <c r="L130" s="255"/>
    </row>
    <row r="131" spans="1:12" hidden="1" x14ac:dyDescent="0.25">
      <c r="A131" s="264"/>
      <c r="B131" s="23"/>
      <c r="C131" s="78"/>
      <c r="D131" s="23"/>
      <c r="E131" s="215"/>
      <c r="F131" s="80"/>
      <c r="G131" s="79" t="str">
        <f t="shared" si="19"/>
        <v/>
      </c>
      <c r="I131" s="255"/>
      <c r="J131" s="255"/>
      <c r="K131" s="255"/>
      <c r="L131" s="255"/>
    </row>
    <row r="132" spans="1:12" ht="29.45" customHeight="1" thickBot="1" x14ac:dyDescent="0.3">
      <c r="A132" s="264"/>
      <c r="B132" s="140" t="s">
        <v>68</v>
      </c>
      <c r="C132" s="107" t="s">
        <v>137</v>
      </c>
      <c r="D132" s="107"/>
      <c r="E132" s="225"/>
      <c r="F132" s="108"/>
      <c r="G132" s="249">
        <f>G133+G138</f>
        <v>0</v>
      </c>
      <c r="I132" s="255"/>
      <c r="J132" s="255"/>
      <c r="K132" s="255"/>
      <c r="L132" s="255"/>
    </row>
    <row r="133" spans="1:12" ht="31.5" thickTop="1" thickBot="1" x14ac:dyDescent="0.3">
      <c r="A133" s="1"/>
      <c r="B133" s="88" t="s">
        <v>69</v>
      </c>
      <c r="C133" s="89" t="s">
        <v>17</v>
      </c>
      <c r="D133" s="90"/>
      <c r="E133" s="223"/>
      <c r="F133" s="91"/>
      <c r="G133" s="248">
        <f>SUM(G134:G137)</f>
        <v>0</v>
      </c>
      <c r="I133" s="259">
        <f>G133</f>
        <v>0</v>
      </c>
      <c r="J133" s="255"/>
      <c r="K133" s="259">
        <f>G133</f>
        <v>0</v>
      </c>
      <c r="L133" s="255"/>
    </row>
    <row r="134" spans="1:12" ht="15.75" thickTop="1" x14ac:dyDescent="0.25">
      <c r="B134" s="74" t="s">
        <v>181</v>
      </c>
      <c r="C134" s="75"/>
      <c r="D134" s="74"/>
      <c r="E134" s="211"/>
      <c r="F134" s="77"/>
      <c r="G134" s="76" t="str">
        <f>IF(F134="","",E134*F134)</f>
        <v/>
      </c>
      <c r="I134" s="255"/>
      <c r="J134" s="255"/>
      <c r="K134" s="255"/>
      <c r="L134" s="255"/>
    </row>
    <row r="135" spans="1:12" x14ac:dyDescent="0.25">
      <c r="B135" s="74" t="s">
        <v>182</v>
      </c>
      <c r="C135" s="75"/>
      <c r="D135" s="74"/>
      <c r="E135" s="211"/>
      <c r="F135" s="77"/>
      <c r="G135" s="76" t="str">
        <f t="shared" ref="G135:G137" si="20">IF(F135="","",E135*F135)</f>
        <v/>
      </c>
      <c r="I135" s="255"/>
      <c r="J135" s="255"/>
      <c r="K135" s="255"/>
      <c r="L135" s="255"/>
    </row>
    <row r="136" spans="1:12" hidden="1" x14ac:dyDescent="0.25">
      <c r="B136" s="74"/>
      <c r="C136" s="75"/>
      <c r="D136" s="74"/>
      <c r="E136" s="211"/>
      <c r="F136" s="77"/>
      <c r="G136" s="76" t="str">
        <f t="shared" si="20"/>
        <v/>
      </c>
      <c r="I136" s="255"/>
      <c r="J136" s="255"/>
      <c r="K136" s="255"/>
      <c r="L136" s="255"/>
    </row>
    <row r="137" spans="1:12" hidden="1" x14ac:dyDescent="0.25">
      <c r="A137" s="264"/>
      <c r="B137" s="23"/>
      <c r="C137" s="78"/>
      <c r="D137" s="23"/>
      <c r="E137" s="215"/>
      <c r="F137" s="80"/>
      <c r="G137" s="79" t="str">
        <f t="shared" si="20"/>
        <v/>
      </c>
      <c r="I137" s="255"/>
      <c r="J137" s="255"/>
      <c r="K137" s="255"/>
      <c r="L137" s="255"/>
    </row>
    <row r="138" spans="1:12" ht="30.75" thickBot="1" x14ac:dyDescent="0.3">
      <c r="A138" s="264"/>
      <c r="B138" s="88" t="s">
        <v>70</v>
      </c>
      <c r="C138" s="89" t="s">
        <v>18</v>
      </c>
      <c r="D138" s="90"/>
      <c r="E138" s="223"/>
      <c r="F138" s="91"/>
      <c r="G138" s="248">
        <f>SUM(G139:G142)</f>
        <v>0</v>
      </c>
      <c r="I138" s="255"/>
      <c r="J138" s="259">
        <f>G138</f>
        <v>0</v>
      </c>
      <c r="K138" s="259">
        <f>G138</f>
        <v>0</v>
      </c>
      <c r="L138" s="255"/>
    </row>
    <row r="139" spans="1:12" ht="15.75" thickTop="1" x14ac:dyDescent="0.25">
      <c r="B139" s="74" t="s">
        <v>183</v>
      </c>
      <c r="C139" s="75"/>
      <c r="D139" s="74"/>
      <c r="E139" s="211"/>
      <c r="F139" s="77"/>
      <c r="G139" s="76" t="str">
        <f>IF(F139="","",E139*F139)</f>
        <v/>
      </c>
      <c r="I139" s="255"/>
      <c r="J139" s="255"/>
      <c r="K139" s="255"/>
      <c r="L139" s="255"/>
    </row>
    <row r="140" spans="1:12" x14ac:dyDescent="0.25">
      <c r="B140" s="74" t="s">
        <v>184</v>
      </c>
      <c r="C140" s="75"/>
      <c r="D140" s="74"/>
      <c r="E140" s="211"/>
      <c r="F140" s="77"/>
      <c r="G140" s="76" t="str">
        <f t="shared" ref="G140" si="21">IF(F140="","",E140*F140)</f>
        <v/>
      </c>
      <c r="I140" s="255"/>
      <c r="J140" s="255"/>
      <c r="K140" s="255"/>
      <c r="L140" s="255"/>
    </row>
    <row r="141" spans="1:12" hidden="1" x14ac:dyDescent="0.25">
      <c r="B141" s="74"/>
      <c r="C141" s="75"/>
      <c r="D141" s="74"/>
      <c r="E141" s="211"/>
      <c r="F141" s="77"/>
      <c r="G141" s="76" t="str">
        <f>IF(F141="","",E141*F141)</f>
        <v/>
      </c>
      <c r="I141" s="255"/>
      <c r="J141" s="255"/>
      <c r="K141" s="255"/>
      <c r="L141" s="255"/>
    </row>
    <row r="142" spans="1:12" hidden="1" x14ac:dyDescent="0.25">
      <c r="A142" s="264"/>
      <c r="B142" s="23"/>
      <c r="C142" s="78"/>
      <c r="D142" s="23"/>
      <c r="E142" s="215"/>
      <c r="F142" s="80"/>
      <c r="G142" s="79" t="str">
        <f>IF(F142="","",E142*F142)</f>
        <v/>
      </c>
      <c r="I142" s="255"/>
      <c r="J142" s="255"/>
      <c r="K142" s="255"/>
      <c r="L142" s="255"/>
    </row>
    <row r="143" spans="1:12" ht="25.7" customHeight="1" thickBot="1" x14ac:dyDescent="0.3">
      <c r="A143" s="264"/>
      <c r="B143" s="113" t="s">
        <v>44</v>
      </c>
      <c r="C143" s="114" t="s">
        <v>142</v>
      </c>
      <c r="D143" s="115"/>
      <c r="E143" s="229"/>
      <c r="F143" s="116"/>
      <c r="G143" s="252">
        <f>G144+G155+G166</f>
        <v>0</v>
      </c>
      <c r="I143" s="255"/>
      <c r="J143" s="255"/>
      <c r="K143" s="255"/>
      <c r="L143" s="255"/>
    </row>
    <row r="144" spans="1:12" ht="31.7" customHeight="1" thickTop="1" thickBot="1" x14ac:dyDescent="0.3">
      <c r="A144" s="1"/>
      <c r="B144" s="61" t="s">
        <v>45</v>
      </c>
      <c r="C144" s="117" t="s">
        <v>143</v>
      </c>
      <c r="D144" s="63"/>
      <c r="E144" s="207"/>
      <c r="F144" s="64"/>
      <c r="G144" s="237">
        <f>G145+G150</f>
        <v>0</v>
      </c>
      <c r="I144" s="255"/>
      <c r="J144" s="255"/>
      <c r="K144" s="255"/>
      <c r="L144" s="255"/>
    </row>
    <row r="145" spans="1:12" ht="21.6" customHeight="1" thickTop="1" thickBot="1" x14ac:dyDescent="0.3">
      <c r="A145" s="1"/>
      <c r="B145" s="109" t="s">
        <v>48</v>
      </c>
      <c r="C145" s="110" t="s">
        <v>19</v>
      </c>
      <c r="D145" s="111"/>
      <c r="E145" s="228"/>
      <c r="F145" s="112"/>
      <c r="G145" s="251">
        <f>SUM(G146:G149)</f>
        <v>0</v>
      </c>
      <c r="I145" s="259">
        <f>G145</f>
        <v>0</v>
      </c>
      <c r="J145" s="255"/>
      <c r="K145" s="255"/>
      <c r="L145" s="259">
        <f>G145</f>
        <v>0</v>
      </c>
    </row>
    <row r="146" spans="1:12" ht="15.75" thickTop="1" x14ac:dyDescent="0.25">
      <c r="B146" s="74" t="s">
        <v>144</v>
      </c>
      <c r="C146" s="75"/>
      <c r="D146" s="74"/>
      <c r="E146" s="211"/>
      <c r="F146" s="77"/>
      <c r="G146" s="76" t="str">
        <f>IF(F146="","",E146*F146)</f>
        <v/>
      </c>
      <c r="I146" s="255"/>
      <c r="J146" s="255"/>
      <c r="K146" s="255"/>
      <c r="L146" s="255"/>
    </row>
    <row r="147" spans="1:12" x14ac:dyDescent="0.25">
      <c r="B147" s="74" t="s">
        <v>145</v>
      </c>
      <c r="C147" s="75"/>
      <c r="D147" s="74"/>
      <c r="E147" s="211"/>
      <c r="F147" s="77"/>
      <c r="G147" s="76" t="str">
        <f t="shared" ref="G147:G148" si="22">IF(F147="","",E147*F147)</f>
        <v/>
      </c>
      <c r="I147" s="255"/>
      <c r="J147" s="255"/>
      <c r="K147" s="255"/>
      <c r="L147" s="255"/>
    </row>
    <row r="148" spans="1:12" x14ac:dyDescent="0.25">
      <c r="B148" s="74"/>
      <c r="C148" s="75"/>
      <c r="D148" s="74"/>
      <c r="E148" s="211"/>
      <c r="F148" s="77"/>
      <c r="G148" s="76" t="str">
        <f t="shared" si="22"/>
        <v/>
      </c>
      <c r="I148" s="255"/>
      <c r="J148" s="255"/>
      <c r="K148" s="255"/>
      <c r="L148" s="255"/>
    </row>
    <row r="149" spans="1:12" ht="2.1" customHeight="1" x14ac:dyDescent="0.25">
      <c r="A149" s="264"/>
      <c r="B149" s="23"/>
      <c r="C149" s="78"/>
      <c r="D149" s="23"/>
      <c r="E149" s="215"/>
      <c r="F149" s="80"/>
      <c r="G149" s="79"/>
      <c r="I149" s="255"/>
      <c r="J149" s="255"/>
      <c r="K149" s="255"/>
      <c r="L149" s="255"/>
    </row>
    <row r="150" spans="1:12" ht="21.6" customHeight="1" thickBot="1" x14ac:dyDescent="0.3">
      <c r="A150" s="264"/>
      <c r="B150" s="88" t="s">
        <v>49</v>
      </c>
      <c r="C150" s="89" t="s">
        <v>20</v>
      </c>
      <c r="D150" s="90"/>
      <c r="E150" s="223"/>
      <c r="F150" s="91"/>
      <c r="G150" s="248">
        <f>SUM(G151:G154)</f>
        <v>0</v>
      </c>
      <c r="I150" s="255"/>
      <c r="J150" s="259">
        <f>G150</f>
        <v>0</v>
      </c>
      <c r="K150" s="255"/>
      <c r="L150" s="259">
        <f>G150</f>
        <v>0</v>
      </c>
    </row>
    <row r="151" spans="1:12" ht="15.75" thickTop="1" x14ac:dyDescent="0.25">
      <c r="B151" s="74" t="s">
        <v>146</v>
      </c>
      <c r="C151" s="75"/>
      <c r="D151" s="74"/>
      <c r="E151" s="211"/>
      <c r="F151" s="77"/>
      <c r="G151" s="76" t="str">
        <f>IF(F151="","",E151*F151)</f>
        <v/>
      </c>
      <c r="I151" s="255"/>
      <c r="J151" s="255"/>
      <c r="K151" s="255"/>
      <c r="L151" s="255"/>
    </row>
    <row r="152" spans="1:12" x14ac:dyDescent="0.25">
      <c r="B152" s="74" t="s">
        <v>147</v>
      </c>
      <c r="C152" s="75"/>
      <c r="D152" s="74"/>
      <c r="E152" s="211"/>
      <c r="F152" s="77"/>
      <c r="G152" s="76" t="str">
        <f t="shared" ref="G152:G154" si="23">IF(F152="","",E152*F152)</f>
        <v/>
      </c>
      <c r="I152" s="255"/>
      <c r="J152" s="255"/>
      <c r="K152" s="255"/>
      <c r="L152" s="255"/>
    </row>
    <row r="153" spans="1:12" x14ac:dyDescent="0.25">
      <c r="B153" s="74"/>
      <c r="C153" s="75"/>
      <c r="D153" s="74"/>
      <c r="E153" s="211"/>
      <c r="F153" s="77"/>
      <c r="G153" s="76" t="str">
        <f t="shared" si="23"/>
        <v/>
      </c>
      <c r="I153" s="255"/>
      <c r="J153" s="255"/>
      <c r="K153" s="255"/>
      <c r="L153" s="255"/>
    </row>
    <row r="154" spans="1:12" x14ac:dyDescent="0.25">
      <c r="A154" s="264"/>
      <c r="B154" s="102"/>
      <c r="C154" s="103"/>
      <c r="D154" s="102"/>
      <c r="E154" s="224"/>
      <c r="F154" s="105"/>
      <c r="G154" s="104" t="str">
        <f t="shared" si="23"/>
        <v/>
      </c>
      <c r="I154" s="255"/>
      <c r="J154" s="255"/>
      <c r="K154" s="255"/>
      <c r="L154" s="255"/>
    </row>
    <row r="155" spans="1:12" ht="30.75" thickBot="1" x14ac:dyDescent="0.3">
      <c r="A155" s="264"/>
      <c r="B155" s="118" t="s">
        <v>46</v>
      </c>
      <c r="C155" s="107" t="s">
        <v>148</v>
      </c>
      <c r="D155" s="119"/>
      <c r="E155" s="230"/>
      <c r="F155" s="120"/>
      <c r="G155" s="253">
        <f>G156+G161</f>
        <v>0</v>
      </c>
      <c r="I155" s="255"/>
      <c r="J155" s="255"/>
      <c r="K155" s="255"/>
      <c r="L155" s="255"/>
    </row>
    <row r="156" spans="1:12" ht="21.6" customHeight="1" thickTop="1" thickBot="1" x14ac:dyDescent="0.3">
      <c r="A156" s="1"/>
      <c r="B156" s="88" t="s">
        <v>50</v>
      </c>
      <c r="C156" s="89" t="s">
        <v>21</v>
      </c>
      <c r="D156" s="90"/>
      <c r="E156" s="223"/>
      <c r="F156" s="91"/>
      <c r="G156" s="248">
        <f>SUM(G157:G160)</f>
        <v>0</v>
      </c>
      <c r="I156" s="259">
        <f>G156</f>
        <v>0</v>
      </c>
      <c r="J156" s="255"/>
      <c r="K156" s="255"/>
      <c r="L156" s="259">
        <f>G156</f>
        <v>0</v>
      </c>
    </row>
    <row r="157" spans="1:12" ht="15.75" thickTop="1" x14ac:dyDescent="0.25">
      <c r="B157" s="74" t="s">
        <v>149</v>
      </c>
      <c r="C157" s="75"/>
      <c r="D157" s="74"/>
      <c r="E157" s="211"/>
      <c r="F157" s="77"/>
      <c r="G157" s="76" t="str">
        <f>IF(F157="","",E157*F157)</f>
        <v/>
      </c>
      <c r="I157" s="255"/>
      <c r="J157" s="255"/>
      <c r="K157" s="255"/>
      <c r="L157" s="255"/>
    </row>
    <row r="158" spans="1:12" x14ac:dyDescent="0.25">
      <c r="B158" s="74" t="s">
        <v>150</v>
      </c>
      <c r="C158" s="75"/>
      <c r="D158" s="74"/>
      <c r="E158" s="211"/>
      <c r="F158" s="77"/>
      <c r="G158" s="76" t="str">
        <f t="shared" ref="G158:G159" si="24">IF(F158="","",E158*F158)</f>
        <v/>
      </c>
      <c r="I158" s="255"/>
      <c r="J158" s="255"/>
      <c r="K158" s="255"/>
      <c r="L158" s="255"/>
    </row>
    <row r="159" spans="1:12" x14ac:dyDescent="0.25">
      <c r="B159" s="74"/>
      <c r="C159" s="75"/>
      <c r="D159" s="74"/>
      <c r="E159" s="211"/>
      <c r="F159" s="77"/>
      <c r="G159" s="76" t="str">
        <f t="shared" si="24"/>
        <v/>
      </c>
      <c r="I159" s="255"/>
      <c r="J159" s="255"/>
      <c r="K159" s="255"/>
      <c r="L159" s="255"/>
    </row>
    <row r="160" spans="1:12" ht="2.1" customHeight="1" x14ac:dyDescent="0.25">
      <c r="A160" s="264"/>
      <c r="B160" s="23"/>
      <c r="C160" s="78"/>
      <c r="D160" s="23"/>
      <c r="E160" s="215"/>
      <c r="F160" s="80"/>
      <c r="G160" s="79"/>
      <c r="I160" s="255"/>
      <c r="J160" s="255"/>
      <c r="K160" s="255"/>
      <c r="L160" s="255"/>
    </row>
    <row r="161" spans="1:12" ht="21.6" customHeight="1" thickBot="1" x14ac:dyDescent="0.3">
      <c r="A161" s="264"/>
      <c r="B161" s="88" t="s">
        <v>51</v>
      </c>
      <c r="C161" s="89" t="s">
        <v>22</v>
      </c>
      <c r="D161" s="90"/>
      <c r="E161" s="223"/>
      <c r="F161" s="91"/>
      <c r="G161" s="248">
        <f>SUM(G162:G165)</f>
        <v>0</v>
      </c>
      <c r="I161" s="255"/>
      <c r="J161" s="259">
        <f>G161</f>
        <v>0</v>
      </c>
      <c r="K161" s="255"/>
      <c r="L161" s="259">
        <f>G161</f>
        <v>0</v>
      </c>
    </row>
    <row r="162" spans="1:12" ht="15.75" thickTop="1" x14ac:dyDescent="0.25">
      <c r="B162" s="74" t="s">
        <v>151</v>
      </c>
      <c r="C162" s="75"/>
      <c r="D162" s="74"/>
      <c r="E162" s="211"/>
      <c r="F162" s="77"/>
      <c r="G162" s="76" t="str">
        <f>IF(F162="","",E162*F162)</f>
        <v/>
      </c>
      <c r="I162" s="255"/>
      <c r="J162" s="255"/>
      <c r="K162" s="255"/>
      <c r="L162" s="255"/>
    </row>
    <row r="163" spans="1:12" x14ac:dyDescent="0.25">
      <c r="B163" s="74" t="s">
        <v>152</v>
      </c>
      <c r="C163" s="75"/>
      <c r="D163" s="74"/>
      <c r="E163" s="211"/>
      <c r="F163" s="77"/>
      <c r="G163" s="76" t="str">
        <f t="shared" ref="G163:G164" si="25">IF(F163="","",E163*F163)</f>
        <v/>
      </c>
      <c r="I163" s="255"/>
      <c r="J163" s="255"/>
      <c r="K163" s="255"/>
      <c r="L163" s="255"/>
    </row>
    <row r="164" spans="1:12" x14ac:dyDescent="0.25">
      <c r="B164" s="74"/>
      <c r="C164" s="75"/>
      <c r="D164" s="74"/>
      <c r="E164" s="211"/>
      <c r="F164" s="77"/>
      <c r="G164" s="76" t="str">
        <f t="shared" si="25"/>
        <v/>
      </c>
      <c r="I164" s="255"/>
      <c r="J164" s="255"/>
      <c r="K164" s="255"/>
      <c r="L164" s="255"/>
    </row>
    <row r="165" spans="1:12" ht="2.1" customHeight="1" x14ac:dyDescent="0.25">
      <c r="A165" s="264"/>
      <c r="B165" s="23"/>
      <c r="C165" s="78"/>
      <c r="D165" s="23"/>
      <c r="E165" s="215"/>
      <c r="F165" s="80"/>
      <c r="G165" s="79"/>
      <c r="I165" s="255"/>
      <c r="J165" s="255"/>
      <c r="K165" s="255"/>
      <c r="L165" s="255"/>
    </row>
    <row r="166" spans="1:12" ht="26.45" customHeight="1" thickBot="1" x14ac:dyDescent="0.3">
      <c r="A166" s="264"/>
      <c r="B166" s="118" t="s">
        <v>47</v>
      </c>
      <c r="C166" s="107" t="s">
        <v>153</v>
      </c>
      <c r="D166" s="119"/>
      <c r="E166" s="230"/>
      <c r="F166" s="120"/>
      <c r="G166" s="253">
        <f>G167+G172+G177+G182</f>
        <v>0</v>
      </c>
      <c r="I166" s="255"/>
      <c r="J166" s="255"/>
      <c r="K166" s="255"/>
      <c r="L166" s="255"/>
    </row>
    <row r="167" spans="1:12" ht="28.35" customHeight="1" thickTop="1" thickBot="1" x14ac:dyDescent="0.3">
      <c r="A167" s="1"/>
      <c r="B167" s="66" t="s">
        <v>52</v>
      </c>
      <c r="C167" s="67" t="s">
        <v>154</v>
      </c>
      <c r="D167" s="68"/>
      <c r="E167" s="209"/>
      <c r="F167" s="69"/>
      <c r="G167" s="239">
        <f>SUM(G168:G171)</f>
        <v>0</v>
      </c>
      <c r="I167" s="255"/>
      <c r="J167" s="259">
        <f>G167</f>
        <v>0</v>
      </c>
      <c r="K167" s="255"/>
      <c r="L167" s="259">
        <f>G167</f>
        <v>0</v>
      </c>
    </row>
    <row r="168" spans="1:12" ht="15.75" thickTop="1" x14ac:dyDescent="0.25">
      <c r="B168" s="74" t="s">
        <v>155</v>
      </c>
      <c r="C168" s="75"/>
      <c r="D168" s="74"/>
      <c r="E168" s="211"/>
      <c r="F168" s="77"/>
      <c r="G168" s="76" t="str">
        <f>IF(F168="","",E168*F168)</f>
        <v/>
      </c>
      <c r="I168" s="255"/>
      <c r="J168" s="255"/>
      <c r="K168" s="255"/>
      <c r="L168" s="255"/>
    </row>
    <row r="169" spans="1:12" x14ac:dyDescent="0.25">
      <c r="B169" s="74" t="s">
        <v>156</v>
      </c>
      <c r="C169" s="75"/>
      <c r="D169" s="74"/>
      <c r="E169" s="211"/>
      <c r="F169" s="77"/>
      <c r="G169" s="76" t="str">
        <f t="shared" ref="G169:G171" si="26">IF(F169="","",E169*F169)</f>
        <v/>
      </c>
      <c r="I169" s="255"/>
      <c r="J169" s="255"/>
      <c r="K169" s="255"/>
      <c r="L169" s="255"/>
    </row>
    <row r="170" spans="1:12" x14ac:dyDescent="0.25">
      <c r="B170" s="74"/>
      <c r="C170" s="75"/>
      <c r="D170" s="74"/>
      <c r="E170" s="211"/>
      <c r="F170" s="77"/>
      <c r="G170" s="76" t="str">
        <f t="shared" si="26"/>
        <v/>
      </c>
      <c r="I170" s="255"/>
      <c r="J170" s="255"/>
      <c r="K170" s="255"/>
      <c r="L170" s="255"/>
    </row>
    <row r="171" spans="1:12" hidden="1" x14ac:dyDescent="0.25">
      <c r="A171" s="264"/>
      <c r="B171" s="23"/>
      <c r="C171" s="78"/>
      <c r="D171" s="23"/>
      <c r="E171" s="215"/>
      <c r="F171" s="80"/>
      <c r="G171" s="79" t="str">
        <f t="shared" si="26"/>
        <v/>
      </c>
      <c r="I171" s="255"/>
      <c r="J171" s="255"/>
      <c r="K171" s="255"/>
      <c r="L171" s="255"/>
    </row>
    <row r="172" spans="1:12" ht="21" customHeight="1" thickBot="1" x14ac:dyDescent="0.3">
      <c r="A172" s="264"/>
      <c r="B172" s="88" t="s">
        <v>53</v>
      </c>
      <c r="C172" s="89" t="s">
        <v>169</v>
      </c>
      <c r="D172" s="90"/>
      <c r="E172" s="223"/>
      <c r="F172" s="91"/>
      <c r="G172" s="248">
        <f>SUM(G173:G176)</f>
        <v>0</v>
      </c>
      <c r="I172" s="255"/>
      <c r="J172" s="259">
        <f>G172</f>
        <v>0</v>
      </c>
      <c r="K172" s="255"/>
      <c r="L172" s="259">
        <f>G172</f>
        <v>0</v>
      </c>
    </row>
    <row r="173" spans="1:12" ht="15.75" thickTop="1" x14ac:dyDescent="0.25">
      <c r="B173" s="74" t="s">
        <v>157</v>
      </c>
      <c r="C173" s="75"/>
      <c r="D173" s="74"/>
      <c r="E173" s="211"/>
      <c r="F173" s="77"/>
      <c r="G173" s="76" t="str">
        <f>IF(F173="","",E173*F173)</f>
        <v/>
      </c>
      <c r="I173" s="255"/>
      <c r="J173" s="255"/>
      <c r="K173" s="255"/>
      <c r="L173" s="255"/>
    </row>
    <row r="174" spans="1:12" x14ac:dyDescent="0.25">
      <c r="B174" s="74" t="s">
        <v>158</v>
      </c>
      <c r="C174" s="75"/>
      <c r="D174" s="74"/>
      <c r="E174" s="211"/>
      <c r="F174" s="77"/>
      <c r="G174" s="76" t="str">
        <f t="shared" ref="G174:G176" si="27">IF(F174="","",E174*F174)</f>
        <v/>
      </c>
      <c r="I174" s="255"/>
      <c r="J174" s="255"/>
      <c r="K174" s="255"/>
      <c r="L174" s="255"/>
    </row>
    <row r="175" spans="1:12" x14ac:dyDescent="0.25">
      <c r="B175" s="74"/>
      <c r="C175" s="75"/>
      <c r="D175" s="74"/>
      <c r="E175" s="211"/>
      <c r="F175" s="77"/>
      <c r="G175" s="76" t="str">
        <f t="shared" si="27"/>
        <v/>
      </c>
      <c r="I175" s="255"/>
      <c r="J175" s="255"/>
      <c r="K175" s="255"/>
      <c r="L175" s="255"/>
    </row>
    <row r="176" spans="1:12" hidden="1" x14ac:dyDescent="0.25">
      <c r="A176" s="264"/>
      <c r="B176" s="23"/>
      <c r="C176" s="78"/>
      <c r="D176" s="23"/>
      <c r="E176" s="215"/>
      <c r="F176" s="80"/>
      <c r="G176" s="79" t="str">
        <f t="shared" si="27"/>
        <v/>
      </c>
      <c r="I176" s="255"/>
      <c r="J176" s="255"/>
      <c r="K176" s="255"/>
      <c r="L176" s="255"/>
    </row>
    <row r="177" spans="1:12" ht="15.75" thickBot="1" x14ac:dyDescent="0.3">
      <c r="A177" s="264"/>
      <c r="B177" s="88" t="s">
        <v>54</v>
      </c>
      <c r="C177" s="89" t="s">
        <v>170</v>
      </c>
      <c r="D177" s="90"/>
      <c r="E177" s="223"/>
      <c r="F177" s="91"/>
      <c r="G177" s="248">
        <f>SUM(G178:G181)</f>
        <v>0</v>
      </c>
      <c r="I177" s="255"/>
      <c r="J177" s="259">
        <f>G177</f>
        <v>0</v>
      </c>
      <c r="K177" s="255"/>
      <c r="L177" s="259">
        <f>G177</f>
        <v>0</v>
      </c>
    </row>
    <row r="178" spans="1:12" ht="15.75" thickTop="1" x14ac:dyDescent="0.25">
      <c r="B178" s="74" t="s">
        <v>159</v>
      </c>
      <c r="C178" s="75"/>
      <c r="D178" s="74"/>
      <c r="E178" s="211"/>
      <c r="F178" s="77"/>
      <c r="G178" s="76" t="str">
        <f>IF(F178="","",E178*F178)</f>
        <v/>
      </c>
      <c r="I178" s="255"/>
      <c r="J178" s="255"/>
      <c r="K178" s="255"/>
      <c r="L178" s="255"/>
    </row>
    <row r="179" spans="1:12" x14ac:dyDescent="0.25">
      <c r="B179" s="74" t="s">
        <v>160</v>
      </c>
      <c r="C179" s="75"/>
      <c r="D179" s="74"/>
      <c r="E179" s="211"/>
      <c r="F179" s="77"/>
      <c r="G179" s="76" t="str">
        <f t="shared" ref="G179:G181" si="28">IF(F179="","",E179*F179)</f>
        <v/>
      </c>
      <c r="I179" s="255"/>
      <c r="J179" s="255"/>
      <c r="K179" s="255"/>
      <c r="L179" s="255"/>
    </row>
    <row r="180" spans="1:12" x14ac:dyDescent="0.25">
      <c r="B180" s="74"/>
      <c r="C180" s="75"/>
      <c r="D180" s="74"/>
      <c r="E180" s="211"/>
      <c r="F180" s="77"/>
      <c r="G180" s="76" t="str">
        <f t="shared" si="28"/>
        <v/>
      </c>
      <c r="I180" s="255"/>
      <c r="J180" s="255"/>
      <c r="K180" s="255"/>
      <c r="L180" s="255"/>
    </row>
    <row r="181" spans="1:12" hidden="1" x14ac:dyDescent="0.25">
      <c r="A181" s="264"/>
      <c r="B181" s="23"/>
      <c r="C181" s="78"/>
      <c r="D181" s="23"/>
      <c r="E181" s="215"/>
      <c r="F181" s="80"/>
      <c r="G181" s="79" t="str">
        <f t="shared" si="28"/>
        <v/>
      </c>
      <c r="I181" s="255"/>
      <c r="J181" s="255"/>
      <c r="K181" s="255"/>
      <c r="L181" s="255"/>
    </row>
    <row r="182" spans="1:12" ht="21" customHeight="1" thickBot="1" x14ac:dyDescent="0.3">
      <c r="A182" s="264"/>
      <c r="B182" s="88" t="s">
        <v>55</v>
      </c>
      <c r="C182" s="89" t="s">
        <v>56</v>
      </c>
      <c r="D182" s="90"/>
      <c r="E182" s="223"/>
      <c r="F182" s="91"/>
      <c r="G182" s="248">
        <f>SUM(G183:G185)</f>
        <v>0</v>
      </c>
      <c r="I182" s="255"/>
      <c r="J182" s="259">
        <f>G182</f>
        <v>0</v>
      </c>
      <c r="K182" s="255"/>
      <c r="L182" s="259">
        <f>G182</f>
        <v>0</v>
      </c>
    </row>
    <row r="183" spans="1:12" ht="15.75" thickTop="1" x14ac:dyDescent="0.25">
      <c r="B183" s="74" t="s">
        <v>161</v>
      </c>
      <c r="C183" s="75"/>
      <c r="D183" s="74"/>
      <c r="E183" s="211"/>
      <c r="F183" s="77"/>
      <c r="G183" s="76" t="str">
        <f>IF(F183="","",E183*F183)</f>
        <v/>
      </c>
      <c r="I183" s="255"/>
      <c r="J183" s="255"/>
      <c r="K183" s="255"/>
      <c r="L183" s="255"/>
    </row>
    <row r="184" spans="1:12" x14ac:dyDescent="0.25">
      <c r="B184" s="74" t="s">
        <v>162</v>
      </c>
      <c r="C184" s="75"/>
      <c r="D184" s="74"/>
      <c r="E184" s="211"/>
      <c r="F184" s="77"/>
      <c r="G184" s="76" t="str">
        <f t="shared" ref="G184:G185" si="29">IF(F184="","",E184*F184)</f>
        <v/>
      </c>
      <c r="I184" s="255"/>
      <c r="J184" s="255"/>
      <c r="K184" s="255"/>
      <c r="L184" s="255"/>
    </row>
    <row r="185" spans="1:12" ht="15.75" thickBot="1" x14ac:dyDescent="0.3">
      <c r="B185" s="121"/>
      <c r="C185" s="122"/>
      <c r="D185" s="121"/>
      <c r="E185" s="219"/>
      <c r="F185" s="124"/>
      <c r="G185" s="123" t="str">
        <f t="shared" si="29"/>
        <v/>
      </c>
      <c r="I185" s="255"/>
      <c r="J185" s="255"/>
      <c r="K185" s="255"/>
      <c r="L185" s="255"/>
    </row>
    <row r="186" spans="1:12" ht="16.5" thickTop="1" thickBot="1" x14ac:dyDescent="0.3">
      <c r="A186" s="1"/>
      <c r="B186" s="125" t="s">
        <v>37</v>
      </c>
      <c r="C186" s="126" t="s">
        <v>23</v>
      </c>
      <c r="D186" s="126"/>
      <c r="E186" s="231"/>
      <c r="F186" s="127"/>
      <c r="G186" s="254">
        <f>E186*F186</f>
        <v>0</v>
      </c>
      <c r="I186" s="255"/>
      <c r="J186" s="255"/>
      <c r="K186" s="255"/>
      <c r="L186" s="255"/>
    </row>
    <row r="187" spans="1:12" ht="15.75" thickTop="1" x14ac:dyDescent="0.25">
      <c r="D187" s="9"/>
      <c r="E187" s="232"/>
      <c r="F187" s="128"/>
      <c r="G187" s="128"/>
    </row>
    <row r="188" spans="1:12" x14ac:dyDescent="0.25">
      <c r="D188" s="9"/>
      <c r="E188" s="232"/>
      <c r="F188" s="128"/>
      <c r="G188" s="128"/>
    </row>
    <row r="189" spans="1:12" x14ac:dyDescent="0.25">
      <c r="D189" s="9"/>
      <c r="E189" s="232"/>
      <c r="F189" s="128"/>
      <c r="G189" s="128"/>
    </row>
    <row r="190" spans="1:12" x14ac:dyDescent="0.25">
      <c r="D190" s="9"/>
      <c r="E190" s="232"/>
      <c r="F190" s="128"/>
      <c r="G190" s="128"/>
    </row>
  </sheetData>
  <protectedRanges>
    <protectedRange sqref="B128:G130 B134:G136 B139:G141 B146:G148 B151:G153 B157:G159 B162:G164 B168:G170 B173:G175 B178:G180 B183:G185 G186 G131 G137 G142 G154 G171 G176 G181 B123:G126" name="Oblast3"/>
    <protectedRange sqref="D95:G95 B69:G71 B82:G83 B76:F78 B86:G88 B102:G104 B118 B107:G110 B49:G52 B97:G98 B119:G119 B91:G92 B55:G58 B81:F81 B96:F96 B101:F101 G53 G59 G65:G66 G72:G73 G84 G93 B113:G116 G89 B62:G64" name="Oblast2"/>
    <protectedRange sqref="G81 G96 G101 G34 G118 G27 B24:G26 G45:G46 G76:G79 B30:G33 B36:G44 B9:G16 B19:G21" name="Oblast1"/>
  </protectedRanges>
  <mergeCells count="26">
    <mergeCell ref="A160:A161"/>
    <mergeCell ref="A165:A166"/>
    <mergeCell ref="A171:A172"/>
    <mergeCell ref="A176:A177"/>
    <mergeCell ref="A181:A182"/>
    <mergeCell ref="A84:A85"/>
    <mergeCell ref="A154:A155"/>
    <mergeCell ref="A99:A100"/>
    <mergeCell ref="A105:A106"/>
    <mergeCell ref="A111:A112"/>
    <mergeCell ref="A120:A121"/>
    <mergeCell ref="A126:A127"/>
    <mergeCell ref="A131:A132"/>
    <mergeCell ref="A137:A138"/>
    <mergeCell ref="A142:A143"/>
    <mergeCell ref="A149:A150"/>
    <mergeCell ref="A53:A54"/>
    <mergeCell ref="A59:A60"/>
    <mergeCell ref="A66:A67"/>
    <mergeCell ref="A73:A74"/>
    <mergeCell ref="A79:A80"/>
    <mergeCell ref="A17:A18"/>
    <mergeCell ref="A22:A23"/>
    <mergeCell ref="A27:A28"/>
    <mergeCell ref="A34:A35"/>
    <mergeCell ref="A46:A47"/>
  </mergeCells>
  <conditionalFormatting sqref="J3">
    <cfRule type="cellIs" dxfId="0" priority="2" operator="greaterThan">
      <formula>0.1</formula>
    </cfRule>
    <cfRule type="containsBlanks" priority="1" stopIfTrue="1">
      <formula>LEN(TRIM(J3))=0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G117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opLeftCell="A16" zoomScaleNormal="100" workbookViewId="0">
      <selection activeCell="C2" sqref="C2"/>
    </sheetView>
  </sheetViews>
  <sheetFormatPr defaultRowHeight="15" x14ac:dyDescent="0.25"/>
  <cols>
    <col min="1" max="1" width="15" style="9" customWidth="1"/>
    <col min="2" max="2" width="73.42578125" customWidth="1"/>
    <col min="3" max="3" width="20.85546875" style="131" customWidth="1"/>
    <col min="4" max="4" width="17" customWidth="1"/>
    <col min="5" max="243" width="15" customWidth="1"/>
  </cols>
  <sheetData>
    <row r="1" spans="1:4" x14ac:dyDescent="0.25">
      <c r="A1" s="141" t="s">
        <v>0</v>
      </c>
      <c r="B1" s="142" t="s">
        <v>1</v>
      </c>
      <c r="C1" s="180" t="s">
        <v>199</v>
      </c>
      <c r="D1" s="21"/>
    </row>
    <row r="2" spans="1:4" x14ac:dyDescent="0.25">
      <c r="A2" s="8" t="s">
        <v>2</v>
      </c>
      <c r="B2" s="2" t="s">
        <v>3</v>
      </c>
      <c r="C2" s="130">
        <f>podrobný!G3</f>
        <v>0</v>
      </c>
    </row>
    <row r="3" spans="1:4" x14ac:dyDescent="0.25">
      <c r="A3" s="13" t="s">
        <v>4</v>
      </c>
      <c r="B3" s="14" t="s">
        <v>5</v>
      </c>
      <c r="C3" s="181">
        <f>podrobný!G4</f>
        <v>0</v>
      </c>
    </row>
    <row r="4" spans="1:4" x14ac:dyDescent="0.25">
      <c r="A4" s="17" t="s">
        <v>6</v>
      </c>
      <c r="B4" s="16" t="s">
        <v>39</v>
      </c>
      <c r="C4" s="182">
        <f>podrobný!G5</f>
        <v>0</v>
      </c>
    </row>
    <row r="5" spans="1:4" x14ac:dyDescent="0.25">
      <c r="A5" s="29" t="s">
        <v>7</v>
      </c>
      <c r="B5" s="30" t="s">
        <v>74</v>
      </c>
      <c r="C5" s="183">
        <f>podrobný!G6</f>
        <v>0</v>
      </c>
    </row>
    <row r="6" spans="1:4" x14ac:dyDescent="0.25">
      <c r="A6" s="18" t="s">
        <v>8</v>
      </c>
      <c r="B6" s="19" t="s">
        <v>25</v>
      </c>
      <c r="C6" s="184">
        <f>podrobný!G7</f>
        <v>0</v>
      </c>
    </row>
    <row r="7" spans="1:4" x14ac:dyDescent="0.25">
      <c r="A7" s="12" t="s">
        <v>58</v>
      </c>
      <c r="B7" s="4" t="s">
        <v>75</v>
      </c>
      <c r="C7" s="185">
        <f>podrobný!G8</f>
        <v>0</v>
      </c>
    </row>
    <row r="8" spans="1:4" x14ac:dyDescent="0.25">
      <c r="A8" s="12" t="s">
        <v>57</v>
      </c>
      <c r="B8" s="4" t="s">
        <v>76</v>
      </c>
      <c r="C8" s="185">
        <f>podrobný!G18</f>
        <v>0</v>
      </c>
    </row>
    <row r="9" spans="1:4" s="42" customFormat="1" ht="15.6" customHeight="1" x14ac:dyDescent="0.25">
      <c r="A9" s="41" t="s">
        <v>63</v>
      </c>
      <c r="B9" s="40" t="s">
        <v>77</v>
      </c>
      <c r="C9" s="186">
        <f>podrobný!G23</f>
        <v>0</v>
      </c>
    </row>
    <row r="10" spans="1:4" x14ac:dyDescent="0.25">
      <c r="A10" s="18" t="s">
        <v>9</v>
      </c>
      <c r="B10" s="19" t="s">
        <v>29</v>
      </c>
      <c r="C10" s="184">
        <f>podrobný!G28</f>
        <v>0</v>
      </c>
    </row>
    <row r="11" spans="1:4" x14ac:dyDescent="0.25">
      <c r="A11" s="12" t="s">
        <v>72</v>
      </c>
      <c r="B11" s="23" t="s">
        <v>78</v>
      </c>
      <c r="C11" s="185">
        <f>podrobný!G29</f>
        <v>0</v>
      </c>
      <c r="D11" s="28"/>
    </row>
    <row r="12" spans="1:4" ht="18.600000000000001" customHeight="1" x14ac:dyDescent="0.25">
      <c r="A12" s="12" t="s">
        <v>64</v>
      </c>
      <c r="B12" s="22" t="s">
        <v>79</v>
      </c>
      <c r="C12" s="185">
        <f>podrobný!G35</f>
        <v>0</v>
      </c>
      <c r="D12" s="38"/>
    </row>
    <row r="13" spans="1:4" ht="18.600000000000001" customHeight="1" x14ac:dyDescent="0.25">
      <c r="A13" s="12" t="s">
        <v>192</v>
      </c>
      <c r="B13" s="22" t="s">
        <v>193</v>
      </c>
      <c r="C13" s="185">
        <f>podrobný!G40</f>
        <v>0</v>
      </c>
      <c r="D13" s="38"/>
    </row>
    <row r="14" spans="1:4" ht="30" x14ac:dyDescent="0.25">
      <c r="A14" s="29" t="s">
        <v>10</v>
      </c>
      <c r="B14" s="31" t="s">
        <v>82</v>
      </c>
      <c r="C14" s="183">
        <f>podrobný!G47</f>
        <v>0</v>
      </c>
    </row>
    <row r="15" spans="1:4" ht="30" x14ac:dyDescent="0.25">
      <c r="A15" s="12" t="s">
        <v>59</v>
      </c>
      <c r="B15" s="10" t="s">
        <v>197</v>
      </c>
      <c r="C15" s="187">
        <f>podrobný!G48</f>
        <v>0</v>
      </c>
    </row>
    <row r="16" spans="1:4" ht="30" x14ac:dyDescent="0.25">
      <c r="A16" s="12" t="s">
        <v>60</v>
      </c>
      <c r="B16" s="10" t="s">
        <v>71</v>
      </c>
      <c r="C16" s="188">
        <f>podrobný!G54</f>
        <v>0</v>
      </c>
    </row>
    <row r="17" spans="1:4" ht="30" x14ac:dyDescent="0.25">
      <c r="A17" s="29" t="s">
        <v>11</v>
      </c>
      <c r="B17" s="31" t="s">
        <v>204</v>
      </c>
      <c r="C17" s="183">
        <f>podrobný!G60</f>
        <v>0</v>
      </c>
      <c r="D17" s="20"/>
    </row>
    <row r="18" spans="1:4" ht="30" x14ac:dyDescent="0.25">
      <c r="A18" s="12" t="s">
        <v>12</v>
      </c>
      <c r="B18" s="10" t="s">
        <v>202</v>
      </c>
      <c r="C18" s="186">
        <f>podrobný!G61</f>
        <v>0</v>
      </c>
      <c r="D18" s="1"/>
    </row>
    <row r="19" spans="1:4" x14ac:dyDescent="0.25">
      <c r="A19" s="29" t="s">
        <v>14</v>
      </c>
      <c r="B19" s="30" t="s">
        <v>80</v>
      </c>
      <c r="C19" s="189">
        <f>podrobný!G67</f>
        <v>0</v>
      </c>
    </row>
    <row r="20" spans="1:4" x14ac:dyDescent="0.25">
      <c r="A20" s="12" t="s">
        <v>30</v>
      </c>
      <c r="B20" s="4" t="s">
        <v>81</v>
      </c>
      <c r="C20" s="185">
        <f>podrobný!G68</f>
        <v>0</v>
      </c>
      <c r="D20" s="1"/>
    </row>
    <row r="21" spans="1:4" x14ac:dyDescent="0.25">
      <c r="A21" s="29" t="s">
        <v>31</v>
      </c>
      <c r="B21" s="30" t="s">
        <v>187</v>
      </c>
      <c r="C21" s="189">
        <f>podrobný!G74</f>
        <v>0</v>
      </c>
    </row>
    <row r="22" spans="1:4" x14ac:dyDescent="0.25">
      <c r="A22" s="12" t="s">
        <v>32</v>
      </c>
      <c r="B22" s="4" t="s">
        <v>85</v>
      </c>
      <c r="C22" s="190">
        <f>podrobný!G75</f>
        <v>0</v>
      </c>
    </row>
    <row r="23" spans="1:4" x14ac:dyDescent="0.25">
      <c r="A23" s="12" t="s">
        <v>33</v>
      </c>
      <c r="B23" s="22" t="s">
        <v>86</v>
      </c>
      <c r="C23" s="190">
        <f>podrobný!G80</f>
        <v>0</v>
      </c>
      <c r="D23" s="28"/>
    </row>
    <row r="24" spans="1:4" x14ac:dyDescent="0.25">
      <c r="A24" s="12" t="s">
        <v>61</v>
      </c>
      <c r="B24" s="4" t="s">
        <v>87</v>
      </c>
      <c r="C24" s="187">
        <f>podrobný!G85</f>
        <v>0</v>
      </c>
    </row>
    <row r="25" spans="1:4" x14ac:dyDescent="0.25">
      <c r="A25" s="12" t="s">
        <v>62</v>
      </c>
      <c r="B25" s="4" t="s">
        <v>88</v>
      </c>
      <c r="C25" s="188">
        <f>podrobný!G90</f>
        <v>0</v>
      </c>
      <c r="D25" s="9"/>
    </row>
    <row r="26" spans="1:4" ht="15" customHeight="1" x14ac:dyDescent="0.25">
      <c r="A26" s="29" t="s">
        <v>34</v>
      </c>
      <c r="B26" s="30" t="s">
        <v>89</v>
      </c>
      <c r="C26" s="183">
        <f>podrobný!G94</f>
        <v>0</v>
      </c>
      <c r="D26" s="9"/>
    </row>
    <row r="27" spans="1:4" x14ac:dyDescent="0.25">
      <c r="A27" s="35" t="s">
        <v>35</v>
      </c>
      <c r="B27" s="37" t="s">
        <v>73</v>
      </c>
      <c r="C27" s="185">
        <f>podrobný!G95</f>
        <v>0</v>
      </c>
      <c r="D27" s="9"/>
    </row>
    <row r="28" spans="1:4" x14ac:dyDescent="0.25">
      <c r="A28" s="35" t="s">
        <v>36</v>
      </c>
      <c r="B28" s="36" t="s">
        <v>83</v>
      </c>
      <c r="C28" s="185">
        <f>podrobný!G100</f>
        <v>0</v>
      </c>
      <c r="D28" s="28"/>
    </row>
    <row r="29" spans="1:4" x14ac:dyDescent="0.25">
      <c r="A29" s="12" t="s">
        <v>65</v>
      </c>
      <c r="B29" s="22" t="s">
        <v>90</v>
      </c>
      <c r="C29" s="185">
        <f>podrobný!G106</f>
        <v>0</v>
      </c>
      <c r="D29" s="38"/>
    </row>
    <row r="30" spans="1:4" x14ac:dyDescent="0.25">
      <c r="A30" s="12" t="s">
        <v>66</v>
      </c>
      <c r="B30" s="25" t="s">
        <v>198</v>
      </c>
      <c r="C30" s="185">
        <f>podrobný!G112</f>
        <v>0</v>
      </c>
      <c r="D30" s="28"/>
    </row>
    <row r="31" spans="1:4" x14ac:dyDescent="0.25">
      <c r="A31" s="12" t="s">
        <v>67</v>
      </c>
      <c r="B31" s="22" t="s">
        <v>84</v>
      </c>
      <c r="C31" s="185">
        <f>podrobný!G117</f>
        <v>0</v>
      </c>
      <c r="D31" s="28"/>
    </row>
    <row r="32" spans="1:4" x14ac:dyDescent="0.25">
      <c r="A32" s="29" t="s">
        <v>40</v>
      </c>
      <c r="B32" s="34" t="s">
        <v>26</v>
      </c>
      <c r="C32" s="189">
        <f>podrobný!G121</f>
        <v>0</v>
      </c>
    </row>
    <row r="33" spans="1:4" x14ac:dyDescent="0.25">
      <c r="A33" s="12" t="s">
        <v>41</v>
      </c>
      <c r="B33" s="5" t="s">
        <v>15</v>
      </c>
      <c r="C33" s="187">
        <f>podrobný!G122</f>
        <v>0</v>
      </c>
    </row>
    <row r="34" spans="1:4" x14ac:dyDescent="0.25">
      <c r="A34" s="12" t="s">
        <v>42</v>
      </c>
      <c r="B34" s="23" t="s">
        <v>16</v>
      </c>
      <c r="C34" s="187">
        <f>podrobný!G127</f>
        <v>0</v>
      </c>
      <c r="D34" s="27"/>
    </row>
    <row r="35" spans="1:4" x14ac:dyDescent="0.25">
      <c r="A35" s="29" t="s">
        <v>68</v>
      </c>
      <c r="B35" s="34" t="s">
        <v>38</v>
      </c>
      <c r="C35" s="191">
        <f>podrobný!G132</f>
        <v>0</v>
      </c>
    </row>
    <row r="36" spans="1:4" x14ac:dyDescent="0.25">
      <c r="A36" s="12" t="s">
        <v>69</v>
      </c>
      <c r="B36" s="5" t="s">
        <v>17</v>
      </c>
      <c r="C36" s="187">
        <f>podrobný!G133</f>
        <v>0</v>
      </c>
    </row>
    <row r="37" spans="1:4" x14ac:dyDescent="0.25">
      <c r="A37" s="12" t="s">
        <v>70</v>
      </c>
      <c r="B37" s="6" t="s">
        <v>18</v>
      </c>
      <c r="C37" s="192">
        <f>podrobný!G138</f>
        <v>0</v>
      </c>
    </row>
    <row r="38" spans="1:4" x14ac:dyDescent="0.25">
      <c r="A38" s="15" t="s">
        <v>44</v>
      </c>
      <c r="B38" s="24" t="s">
        <v>43</v>
      </c>
      <c r="C38" s="193">
        <f>podrobný!G143</f>
        <v>0</v>
      </c>
    </row>
    <row r="39" spans="1:4" x14ac:dyDescent="0.25">
      <c r="A39" s="32" t="s">
        <v>45</v>
      </c>
      <c r="B39" s="33" t="s">
        <v>24</v>
      </c>
      <c r="C39" s="183">
        <f>podrobný!G144</f>
        <v>0</v>
      </c>
    </row>
    <row r="40" spans="1:4" x14ac:dyDescent="0.25">
      <c r="A40" s="12" t="s">
        <v>48</v>
      </c>
      <c r="B40" s="23" t="s">
        <v>19</v>
      </c>
      <c r="C40" s="187">
        <f>podrobný!G145</f>
        <v>0</v>
      </c>
    </row>
    <row r="41" spans="1:4" x14ac:dyDescent="0.25">
      <c r="A41" s="12" t="s">
        <v>49</v>
      </c>
      <c r="B41" s="23" t="s">
        <v>20</v>
      </c>
      <c r="C41" s="187">
        <f>podrobný!G150</f>
        <v>0</v>
      </c>
    </row>
    <row r="42" spans="1:4" x14ac:dyDescent="0.25">
      <c r="A42" s="32" t="s">
        <v>46</v>
      </c>
      <c r="B42" s="33" t="s">
        <v>27</v>
      </c>
      <c r="C42" s="183">
        <f>podrobný!G155</f>
        <v>0</v>
      </c>
    </row>
    <row r="43" spans="1:4" x14ac:dyDescent="0.25">
      <c r="A43" s="12" t="s">
        <v>50</v>
      </c>
      <c r="B43" s="5" t="s">
        <v>21</v>
      </c>
      <c r="C43" s="187">
        <f>podrobný!G156</f>
        <v>0</v>
      </c>
    </row>
    <row r="44" spans="1:4" x14ac:dyDescent="0.25">
      <c r="A44" s="12" t="s">
        <v>51</v>
      </c>
      <c r="B44" s="5" t="s">
        <v>22</v>
      </c>
      <c r="C44" s="187">
        <f>podrobný!G161</f>
        <v>0</v>
      </c>
    </row>
    <row r="45" spans="1:4" x14ac:dyDescent="0.25">
      <c r="A45" s="32" t="s">
        <v>47</v>
      </c>
      <c r="B45" s="30" t="s">
        <v>28</v>
      </c>
      <c r="C45" s="183">
        <f>podrobný!G166</f>
        <v>0</v>
      </c>
    </row>
    <row r="46" spans="1:4" x14ac:dyDescent="0.25">
      <c r="A46" s="12" t="s">
        <v>52</v>
      </c>
      <c r="B46" s="25" t="s">
        <v>154</v>
      </c>
      <c r="C46" s="187">
        <f>podrobný!G167</f>
        <v>0</v>
      </c>
      <c r="D46" s="26"/>
    </row>
    <row r="47" spans="1:4" x14ac:dyDescent="0.25">
      <c r="A47" s="12" t="s">
        <v>53</v>
      </c>
      <c r="B47" s="10" t="s">
        <v>91</v>
      </c>
      <c r="C47" s="187">
        <f>podrobný!G172</f>
        <v>0</v>
      </c>
      <c r="D47" s="39"/>
    </row>
    <row r="48" spans="1:4" x14ac:dyDescent="0.25">
      <c r="A48" s="12" t="s">
        <v>54</v>
      </c>
      <c r="B48" s="4" t="s">
        <v>13</v>
      </c>
      <c r="C48" s="187">
        <f>podrobný!G177</f>
        <v>0</v>
      </c>
      <c r="D48" s="26"/>
    </row>
    <row r="49" spans="1:3" x14ac:dyDescent="0.25">
      <c r="A49" s="12" t="s">
        <v>55</v>
      </c>
      <c r="B49" s="4" t="s">
        <v>56</v>
      </c>
      <c r="C49" s="187">
        <f>podrobný!G182</f>
        <v>0</v>
      </c>
    </row>
    <row r="50" spans="1:3" x14ac:dyDescent="0.25">
      <c r="A50" s="11" t="s">
        <v>37</v>
      </c>
      <c r="B50" s="3" t="s">
        <v>23</v>
      </c>
      <c r="C50" s="193">
        <f>podrobný!G186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Vostrčil Jan Mgr. (MPSV)</cp:lastModifiedBy>
  <cp:lastPrinted>2023-01-26T08:02:10Z</cp:lastPrinted>
  <dcterms:created xsi:type="dcterms:W3CDTF">2022-01-23T12:12:43Z</dcterms:created>
  <dcterms:modified xsi:type="dcterms:W3CDTF">2024-11-12T13:03:10Z</dcterms:modified>
</cp:coreProperties>
</file>